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505" windowHeight="11760" tabRatio="840" firstSheet="16" activeTab="21"/>
  </bookViews>
  <sheets>
    <sheet name="Кирова 7" sheetId="1" r:id="rId1"/>
    <sheet name="Кирова 9" sheetId="2" r:id="rId2"/>
    <sheet name="Кирова 7а" sheetId="3" r:id="rId3"/>
    <sheet name="Кирова 15" sheetId="4" r:id="rId4"/>
    <sheet name="Седова 31" sheetId="5" r:id="rId5"/>
    <sheet name="Шишкина 1" sheetId="6" r:id="rId6"/>
    <sheet name="Шишкина3" sheetId="7" r:id="rId7"/>
    <sheet name="Шишкина 5" sheetId="8" r:id="rId8"/>
    <sheet name="Шишкина 7" sheetId="9" r:id="rId9"/>
    <sheet name="Шишкина 9" sheetId="10" r:id="rId10"/>
    <sheet name="Менжинского 43" sheetId="11" r:id="rId11"/>
    <sheet name="Менжинского 45" sheetId="12" r:id="rId12"/>
    <sheet name="Менжинского 55" sheetId="13" r:id="rId13"/>
    <sheet name="Менжинского 57" sheetId="14" r:id="rId14"/>
    <sheet name="Менжинского 59" sheetId="15" r:id="rId15"/>
    <sheet name="Молодёжная 1" sheetId="16" r:id="rId16"/>
    <sheet name="молодёжная 3" sheetId="17" r:id="rId17"/>
    <sheet name="Молодёжная 3а" sheetId="18" r:id="rId18"/>
    <sheet name="Строителей 1" sheetId="19" r:id="rId19"/>
    <sheet name="Строителей 2" sheetId="20" r:id="rId20"/>
    <sheet name="Строителей 3" sheetId="21" r:id="rId21"/>
    <sheet name="Строителей 5" sheetId="22" r:id="rId22"/>
    <sheet name="Строителей 5а" sheetId="23" r:id="rId23"/>
    <sheet name="Юбилейный пр-д 1" sheetId="24" r:id="rId24"/>
    <sheet name="Юбилейный 6" sheetId="25" r:id="rId25"/>
    <sheet name="Юбилейный пр-д 8" sheetId="26" r:id="rId26"/>
    <sheet name="Юбилейный пр-д 9" sheetId="27" r:id="rId27"/>
    <sheet name="Юбилейный пр-д 10" sheetId="28" r:id="rId28"/>
    <sheet name="Юбилейный пр-д 11" sheetId="29" r:id="rId29"/>
    <sheet name="Юбилейный пр-д 12" sheetId="30" r:id="rId30"/>
    <sheet name="Отчет о совместимости" sheetId="31" r:id="rId31"/>
  </sheets>
  <definedNames/>
  <calcPr fullCalcOnLoad="1"/>
</workbook>
</file>

<file path=xl/sharedStrings.xml><?xml version="1.0" encoding="utf-8"?>
<sst xmlns="http://schemas.openxmlformats.org/spreadsheetml/2006/main" count="705" uniqueCount="310">
  <si>
    <t>Ремонт кровли</t>
  </si>
  <si>
    <t>Ремонт системы отопления (подвал)</t>
  </si>
  <si>
    <t>Ремонт водопровода (подвал) 5,6 под.</t>
  </si>
  <si>
    <t>Крепление парапета</t>
  </si>
  <si>
    <t>Ремонт площадки 2 под.</t>
  </si>
  <si>
    <t>Наращивание и прочистка вытяжек 27</t>
  </si>
  <si>
    <t>Ремонт канализации вытяжной кв.59</t>
  </si>
  <si>
    <t>Ремонт вытяжных труб.</t>
  </si>
  <si>
    <t>Ремонт кровли кв.72</t>
  </si>
  <si>
    <t>Прочистка вытяжки кв.18</t>
  </si>
  <si>
    <t>Ремонт полов на лестничной клетке 3 под.</t>
  </si>
  <si>
    <t>Замена пакетных выключателей 1 под.,5,4,3, 2под. 4,3,1.</t>
  </si>
  <si>
    <t>Ремонт перил 2под.</t>
  </si>
  <si>
    <t>Ремонт перил</t>
  </si>
  <si>
    <t>Ремонт перил 2,3,5 под</t>
  </si>
  <si>
    <t>Утепление тамбуров</t>
  </si>
  <si>
    <t>Капитальный ремонт электросетей</t>
  </si>
  <si>
    <t>Прочистка и ремонт газохода кв.15</t>
  </si>
  <si>
    <t>Ремонт вытяжек  кв.13.15.28.55.</t>
  </si>
  <si>
    <t>Устройство подвесных желобов на козырьках над входами</t>
  </si>
  <si>
    <t>Ремонт вытяжек</t>
  </si>
  <si>
    <t>Герметизация межпанельных швов кв.82</t>
  </si>
  <si>
    <t>Ремонт перил 4под.</t>
  </si>
  <si>
    <t>Ремонт перил 1,2,3, 4под.</t>
  </si>
  <si>
    <t>Закрытие подвальных окон 6под.</t>
  </si>
  <si>
    <t>Заделка трещины над окном в 4под. 3-4 эт.</t>
  </si>
  <si>
    <t>Заделка межпанельных швов кв.120</t>
  </si>
  <si>
    <t>Устройство перил на входах 1-5 под.</t>
  </si>
  <si>
    <t>Ремонт системы отопления (2под.)</t>
  </si>
  <si>
    <t>Наращивание и прочистка вытяжек</t>
  </si>
  <si>
    <t>Наращивание и прочистка вытяжек кв.123</t>
  </si>
  <si>
    <t>Ремонт системы отопления (подвал) 2под.</t>
  </si>
  <si>
    <t>Спиливание деревьев</t>
  </si>
  <si>
    <t>Сверхнормативное потребление воды</t>
  </si>
  <si>
    <t>Смена  частей водопроводных труб</t>
  </si>
  <si>
    <t>Ремонт кровли 4под. кв.71,74.</t>
  </si>
  <si>
    <t>Замена канализации в подвале.</t>
  </si>
  <si>
    <t>Заделка межпанельных швов кв .59</t>
  </si>
  <si>
    <t>Герметизация межпанельных швов кв. 15</t>
  </si>
  <si>
    <t>Привоз песка в песочницу</t>
  </si>
  <si>
    <t>Ремонт МАФ детской площадки</t>
  </si>
  <si>
    <t xml:space="preserve"> Ромонт системы отопления кв.41 и подвал.</t>
  </si>
  <si>
    <t>Ремонт МАФ детской площадки.</t>
  </si>
  <si>
    <t>Реморт системы отопления (подвал)</t>
  </si>
  <si>
    <t>Ремонт системы отопления</t>
  </si>
  <si>
    <t>Замена почтовых ящиков</t>
  </si>
  <si>
    <t>Ремонт стен после установки почтовых ящиков</t>
  </si>
  <si>
    <t>Ремонт щита ВРУ</t>
  </si>
  <si>
    <t>Замена канализации в подвале</t>
  </si>
  <si>
    <t>Замена ливневой канализации</t>
  </si>
  <si>
    <t>Ремонтщита ВРУ</t>
  </si>
  <si>
    <t>Сбор труб б/у вынос их на улицу</t>
  </si>
  <si>
    <t xml:space="preserve">           </t>
  </si>
  <si>
    <t>Спилка деревьев 1под.</t>
  </si>
  <si>
    <t>Седова д.№ 31  -   2015г.</t>
  </si>
  <si>
    <t>Ремонт отопления в подвале</t>
  </si>
  <si>
    <t>Ремонт отопления</t>
  </si>
  <si>
    <t>Ремонт отопления в подвале, ремонт канализации в кв.55</t>
  </si>
  <si>
    <t>Ремонт кровли 6под.</t>
  </si>
  <si>
    <t>Выкашивание придомовых территотий</t>
  </si>
  <si>
    <t>Ремонт отопления кв.57</t>
  </si>
  <si>
    <t>Ремонт ступеней</t>
  </si>
  <si>
    <t>Ремонт ливневой канализации 1 под.</t>
  </si>
  <si>
    <t>Ремонт кровли под2</t>
  </si>
  <si>
    <t>Замена окон лестничных клеток</t>
  </si>
  <si>
    <t>Ремонт кровли после урагана.</t>
  </si>
  <si>
    <t>Герметизация межпанельных швов кв.56,59,62,65,68.</t>
  </si>
  <si>
    <t>Ремонт системы отопления (4подъезд)</t>
  </si>
  <si>
    <t>Ремонт системы отопления подвал 1под.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</si>
  <si>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</si>
  <si>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Площадь дома</t>
  </si>
  <si>
    <t>Сбор по дому за год</t>
  </si>
  <si>
    <t>Виды ремонта</t>
  </si>
  <si>
    <t>Стоимость ремонта</t>
  </si>
  <si>
    <t>Входящий остаток</t>
  </si>
  <si>
    <t>Остаток денежных средств по статьям</t>
  </si>
  <si>
    <t>Денежный сбор с 1м² руб.</t>
  </si>
  <si>
    <t>Общий сбор по дому за год</t>
  </si>
  <si>
    <t>№</t>
  </si>
  <si>
    <t>Итого по дому:</t>
  </si>
  <si>
    <t xml:space="preserve">Остаток денежных средств </t>
  </si>
  <si>
    <t>Остаток денежных средств</t>
  </si>
  <si>
    <t>№п\п</t>
  </si>
  <si>
    <t xml:space="preserve">Локально сметный расчет.   </t>
  </si>
  <si>
    <t>На ремонт системы отопления ул. Строителей д.2</t>
  </si>
  <si>
    <t>(наименование работ и затрат ,наименование объекта.)</t>
  </si>
  <si>
    <t>Основание: чертежи №</t>
  </si>
  <si>
    <t>Сметная стоимость :</t>
  </si>
  <si>
    <t>0,843ТЫС РУБ.</t>
  </si>
  <si>
    <t>Средства на оплату труда :</t>
  </si>
  <si>
    <t>0,045тыс руб.</t>
  </si>
  <si>
    <t>Сметная стоимость: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</si>
  <si>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</si>
  <si>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</si>
  <si>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Планируемый сбор по дому за год</t>
  </si>
  <si>
    <t>Планируемый общий сбор по дому за год на 31.12.2011г.</t>
  </si>
  <si>
    <t>Сбор по дому за месяцев</t>
  </si>
  <si>
    <t xml:space="preserve"> </t>
  </si>
  <si>
    <t>Оплата услуг по изготовлению сметной документации</t>
  </si>
  <si>
    <t>Виды работ</t>
  </si>
  <si>
    <t xml:space="preserve">   </t>
  </si>
  <si>
    <t>Ремонт системы отопления (магазин Авоська)</t>
  </si>
  <si>
    <t>Ремонт системы отопления ТУ (подвал)</t>
  </si>
  <si>
    <t>Ремонт системы отопления кв. 21</t>
  </si>
  <si>
    <t>Менжинского д. 45- 2015г.</t>
  </si>
  <si>
    <t>Кирова 7а -2015г.</t>
  </si>
  <si>
    <t>Установка металлических дверей в подвал</t>
  </si>
  <si>
    <t>Менжинского д. 57- 2015г.</t>
  </si>
  <si>
    <t>Кирова 15- 2015г.</t>
  </si>
  <si>
    <t>Шишкина 1-  2015г.</t>
  </si>
  <si>
    <t>Шишкина д.№5-  2015г.</t>
  </si>
  <si>
    <t>Шишкина д.№7- 2015г.</t>
  </si>
  <si>
    <t>Шишкина д.№9- 2015г.</t>
  </si>
  <si>
    <t>Менжинского д. 55-  2015г</t>
  </si>
  <si>
    <t>Менжинского д. 59-  2015г</t>
  </si>
  <si>
    <t xml:space="preserve">Молодежная д.№1- 2015г </t>
  </si>
  <si>
    <t>Молодежная д.№3-  2015г</t>
  </si>
  <si>
    <t>Ремонт канализации кв.67</t>
  </si>
  <si>
    <t>Строителей д.№1 - 2015г.</t>
  </si>
  <si>
    <t>Строителей д.№2 - 2015г.</t>
  </si>
  <si>
    <t>Строителей д.№3 - 2015г.</t>
  </si>
  <si>
    <t>Строителей 5-2015г.</t>
  </si>
  <si>
    <t>Стоителей 5а-2015г.</t>
  </si>
  <si>
    <t>Юбилейный пр Д. №1- 2015г.</t>
  </si>
  <si>
    <t>Юбилейный пр д.№6 - 2015г.</t>
  </si>
  <si>
    <t>Юбилейный пр д.№8 - 2015г.</t>
  </si>
  <si>
    <t>Юбилейный пр д.№9 - 2015г.</t>
  </si>
  <si>
    <t>Юбилейный пр д.№10 - 2015г.</t>
  </si>
  <si>
    <t>Юбилейный пр д.№11 - 2015г.</t>
  </si>
  <si>
    <t>Юбилейный пр д.№ 12 - 2015г.</t>
  </si>
  <si>
    <t>Установка обратных клапанов кв.57,59,74</t>
  </si>
  <si>
    <t>Заделка швов кв.69(работа автовышки)</t>
  </si>
  <si>
    <t>Ремонт остекления 4 под.</t>
  </si>
  <si>
    <t>Смена доводчика 3 под.</t>
  </si>
  <si>
    <t>Установка обратного клапана кв. 72</t>
  </si>
  <si>
    <t>Восстановление эл. проводки в подвале 2 под.</t>
  </si>
  <si>
    <t>Ремонт освещения</t>
  </si>
  <si>
    <t>Ремонт освещения 6 под.</t>
  </si>
  <si>
    <t>Ремонт водопровода кв.88</t>
  </si>
  <si>
    <t>Замена водопроводного стояка кв.84,88,92</t>
  </si>
  <si>
    <t>Замена водопроводного стояка кв.44,47,50,53</t>
  </si>
  <si>
    <t>Ремонт системы отопления (1под.)</t>
  </si>
  <si>
    <t>Ремонт системы отопления кв.9</t>
  </si>
  <si>
    <t>Ремонт системы отопления кв.58</t>
  </si>
  <si>
    <t>Ремонт системы отопления кв. 94</t>
  </si>
  <si>
    <t>Очистка кровли и ремонт козырька над магазином "дикси"</t>
  </si>
  <si>
    <t>Ремонт остекления 2 под. 2эт.</t>
  </si>
  <si>
    <t>Чистка лисвневых водостоков на крыше  и кровли над лоджией кв43</t>
  </si>
  <si>
    <t>Ремонт освещения в тамбуре 5 под.</t>
  </si>
  <si>
    <t>Ремонт балкона кв.35</t>
  </si>
  <si>
    <t>Гильзование дымохода</t>
  </si>
  <si>
    <t>Ремонт полов на лестничной клетке 4 под.</t>
  </si>
  <si>
    <t>Ремонт системы отопления кв.56</t>
  </si>
  <si>
    <t>Ремонт канализации подвал 1 под.</t>
  </si>
  <si>
    <t>Ремонт канализации вытяжной кв.89</t>
  </si>
  <si>
    <t>Замена розлива водопровода</t>
  </si>
  <si>
    <t>Перекладка вытяжных труб</t>
  </si>
  <si>
    <t>Ремонт перил подъезд 1, 4</t>
  </si>
  <si>
    <t>Ремонт электро щитов</t>
  </si>
  <si>
    <t>Ремонт остекления 6 под.4 эт.</t>
  </si>
  <si>
    <t>Ремонт остекления 3 под.5 эт.</t>
  </si>
  <si>
    <t>Ремонт системы отопления подвал</t>
  </si>
  <si>
    <t>Устройство лавочки 1 под.</t>
  </si>
  <si>
    <t>Устройство лавочки 4 под.</t>
  </si>
  <si>
    <t>Ремонт системы отопления магазина фантик</t>
  </si>
  <si>
    <t>Ремонт системы отопления (подготовка к зиме)</t>
  </si>
  <si>
    <t>Закрытие подвальных окон 3 штуки.</t>
  </si>
  <si>
    <t>Устройство лавочки на площадке.</t>
  </si>
  <si>
    <t>Капитальный ремонт кровли 3под.</t>
  </si>
  <si>
    <t>Ремонт системы отопления (подвал) 1под.</t>
  </si>
  <si>
    <t>Опиливание деревьев</t>
  </si>
  <si>
    <t>Заделка провалов в отмостке.</t>
  </si>
  <si>
    <t>Наращивание вытяжек кв.10,28,64,79,81,85.</t>
  </si>
  <si>
    <t>Ремонт кровли кв15,18.</t>
  </si>
  <si>
    <t>Ремонт кровли кв,60</t>
  </si>
  <si>
    <t>Песок в песочницу</t>
  </si>
  <si>
    <t>Возмещение ОДН по услуге ХВС</t>
  </si>
  <si>
    <t>Погруска и вывоз  сучьев с придомовой территории</t>
  </si>
  <si>
    <t>Капитальный ремонт кровли 1 под</t>
  </si>
  <si>
    <t>Изготовление и монтаж окон ПВХ</t>
  </si>
  <si>
    <t>Ремонт наружных откосов</t>
  </si>
  <si>
    <t>Ремонт канализации</t>
  </si>
  <si>
    <t>Окраска наружной газовой трубы</t>
  </si>
  <si>
    <t>Ремонт кровли над входом на кровлю</t>
  </si>
  <si>
    <t>Благоустройство придомовой территории</t>
  </si>
  <si>
    <t>Ремонт козырьков входов</t>
  </si>
  <si>
    <t>Укрепление парапета</t>
  </si>
  <si>
    <t>Покраска газовых труб между домами</t>
  </si>
  <si>
    <t>Покраска газовых труб между домами.</t>
  </si>
  <si>
    <t>Спиливание и обрезка деревьев</t>
  </si>
  <si>
    <t>Ремонт кровли над лоджиями кв. 14,27.</t>
  </si>
  <si>
    <t>Работа автовышки  ремонт крыши над балконом кв.63</t>
  </si>
  <si>
    <t>Ремонт отопления кв.39.42</t>
  </si>
  <si>
    <t>Ремонт ливневой канализации кв.60</t>
  </si>
  <si>
    <t>Закрытие подвальных окон</t>
  </si>
  <si>
    <t>Ремонт отопления (подвал)</t>
  </si>
  <si>
    <t>Ремонт входной площадки 6 под.</t>
  </si>
  <si>
    <t>Ремонт кровли водосточных труб</t>
  </si>
  <si>
    <t>Ремонт кровли над магазином</t>
  </si>
  <si>
    <t>Ремонт отопления кв.75, 63</t>
  </si>
  <si>
    <t>Ремонт отопления кв. 85.</t>
  </si>
  <si>
    <t>Ремонт отопления кв. 16.</t>
  </si>
  <si>
    <t>Ремонт отопления кв.28,29</t>
  </si>
  <si>
    <t xml:space="preserve">Вывоз крупногабаритного мусора </t>
  </si>
  <si>
    <t>Освещение входов в подъезды</t>
  </si>
  <si>
    <t>Ремонт отопления кв.107</t>
  </si>
  <si>
    <t>Ремонт отопления кв.8</t>
  </si>
  <si>
    <t>Ремонт отопления кв. 48</t>
  </si>
  <si>
    <t>Ремонт водопроводного стояка кв. 5-8</t>
  </si>
  <si>
    <t>Ремонт отопления кв.30</t>
  </si>
  <si>
    <t>Ремонт отопления кв.14</t>
  </si>
  <si>
    <t>Ремонт покрытия вытяжки</t>
  </si>
  <si>
    <t>Ремонт кладки вытяжных труб</t>
  </si>
  <si>
    <t>Ремонт кирписной  кладки стен входов в подвал.</t>
  </si>
  <si>
    <t>Ремонт отопления кв.13,14</t>
  </si>
  <si>
    <t>Ремонт отопления кв.47</t>
  </si>
  <si>
    <t>Ремонт остекления 4под.</t>
  </si>
  <si>
    <t>Ремонт отопления (магазины)</t>
  </si>
  <si>
    <t>Ремонт кровли над лоджиями кв.44,57,89</t>
  </si>
  <si>
    <t>Ремонт лицевой кладки стен</t>
  </si>
  <si>
    <t>Герметизация межпанельных швов кв. 32</t>
  </si>
  <si>
    <t>Устройство лавочки 7 под.</t>
  </si>
  <si>
    <t>Ремонт отопления кв. 79</t>
  </si>
  <si>
    <t>Ремонт канализации кв.18</t>
  </si>
  <si>
    <t>Герметизация межпанельных швов кв. 55</t>
  </si>
  <si>
    <t>Ремонт и утепление входной двери в подвал</t>
  </si>
  <si>
    <t>Ремонт остекления2под.,2эт.</t>
  </si>
  <si>
    <t>Ремонт отопления подвал 7 под.</t>
  </si>
  <si>
    <t>Ремонт двери 3 под.</t>
  </si>
  <si>
    <t>Наращивание и прочистка вытяжек кв.12</t>
  </si>
  <si>
    <t>Устройство ветрозащитных стенок на крылицах</t>
  </si>
  <si>
    <t>Ремонт кровли кв.14</t>
  </si>
  <si>
    <t>Ремонт кровли кв.14,13</t>
  </si>
  <si>
    <t>Установка контрольных маячков на стене здания, работа автовышки.</t>
  </si>
  <si>
    <t>Ремонт стены , работа автовышки.</t>
  </si>
  <si>
    <t>Замена оконных блоков</t>
  </si>
  <si>
    <t>Ремонт балконных плит</t>
  </si>
  <si>
    <t>Замена перекрытия вентиляционных каналов</t>
  </si>
  <si>
    <t xml:space="preserve">Ремонт кровли </t>
  </si>
  <si>
    <t>Ремонт крыльца</t>
  </si>
  <si>
    <t>Дезинсекция подвала по разовой заявке от комаров май</t>
  </si>
  <si>
    <t>Дезинсекция подвала по разовой заявке от комаров июнь</t>
  </si>
  <si>
    <t>Краска, кисти, растворитель.</t>
  </si>
  <si>
    <t>Замена розлива отопления</t>
  </si>
  <si>
    <t>Ремонт водосточных желобов с использованием автовышки.</t>
  </si>
  <si>
    <t>Герметизация межпанельных швов кв.93</t>
  </si>
  <si>
    <t>Капитальный ремонт кровли 2 под.</t>
  </si>
  <si>
    <t xml:space="preserve">  </t>
  </si>
  <si>
    <t>Дезинсекция подвала от блох(разовая)</t>
  </si>
  <si>
    <t>Установка автоматических выключателей на освещение подъезда</t>
  </si>
  <si>
    <t>Замена плавкой ставки в ВРУ</t>
  </si>
  <si>
    <t>Ремонт подъезда 3</t>
  </si>
  <si>
    <t xml:space="preserve">Ремонт входных площадок </t>
  </si>
  <si>
    <t>Ремонт кровли над лоджиями кв.28,48</t>
  </si>
  <si>
    <t>Капитальный ремонт электросетей под. 4-6</t>
  </si>
  <si>
    <t>Дезинсекция поразовой заявке в сентябре подвального помещения</t>
  </si>
  <si>
    <t>Отчет о совместимости для Тек. рем. 15г..xls</t>
  </si>
  <si>
    <t>Дата отчета: 17.03.2016 14:19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</si>
  <si>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</si>
  <si>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</si>
  <si>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</si>
  <si>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</si>
  <si>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</si>
  <si>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</si>
  <si>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Устройство защитных сеток на вытяжных трубах</t>
  </si>
  <si>
    <t>Герметизация межпанельных швов кв.43.13</t>
  </si>
  <si>
    <t>Ремонт стен после установки оконных блоков</t>
  </si>
  <si>
    <t>Капитальный ремонт электросетей 1-3 под.</t>
  </si>
  <si>
    <t>Благоустройство придомовой территории под. 5,6.</t>
  </si>
  <si>
    <t>Закладка окон на лестничных площадках</t>
  </si>
  <si>
    <t>Ремонт примыканий кровли над лоджиями, к антеннам, к вытяжной трубе кв.42,89.</t>
  </si>
  <si>
    <t>Замена розлива отопления 5-6 под.</t>
  </si>
  <si>
    <t>Ремонт канализации кв.35</t>
  </si>
  <si>
    <t>Ремонт канализации кв.79</t>
  </si>
  <si>
    <t>Установка водяного счетчика кв.88</t>
  </si>
  <si>
    <t>Ремонт отопления кв.2</t>
  </si>
  <si>
    <t>Ремонт канализации кв.16</t>
  </si>
  <si>
    <t>Покраска подъездных дверей</t>
  </si>
  <si>
    <t>Ремонт отопления кв.18</t>
  </si>
  <si>
    <t>Ремонт отопления кв.41</t>
  </si>
  <si>
    <t>Установка решеток на окна</t>
  </si>
  <si>
    <t>Ремонт отопления подвал кв.62</t>
  </si>
  <si>
    <t>Устройство лавочки у 5 под.</t>
  </si>
  <si>
    <t>Окраска малых архитектурных форм на придомовой территории</t>
  </si>
  <si>
    <t>Наращивание канализационного стояка кв.85</t>
  </si>
  <si>
    <t xml:space="preserve">Менжинского д. 43-  2015г </t>
  </si>
  <si>
    <t>Ремонт кровли кв 32</t>
  </si>
  <si>
    <t xml:space="preserve">Молодежная д.№3а -  2015г </t>
  </si>
  <si>
    <t>Наращивание воздуховода кв.16</t>
  </si>
  <si>
    <t>Установка снегозадерживающего желоба кв18</t>
  </si>
  <si>
    <t>Ремонт отопления подвал</t>
  </si>
  <si>
    <t>Установка решеток для вытирания ног</t>
  </si>
  <si>
    <t>Ремонт ливневой канализации 4под.</t>
  </si>
  <si>
    <t>Ремонт водопровода кв.16</t>
  </si>
  <si>
    <t>Шишкина д.№3- 2015г.</t>
  </si>
  <si>
    <t xml:space="preserve">Покраска газовой трубы </t>
  </si>
  <si>
    <t>Покраска газовой трубы</t>
  </si>
  <si>
    <t>Замена выключателя 4под.1 эт.</t>
  </si>
  <si>
    <t>Замена патрона 2под. Тамбур</t>
  </si>
  <si>
    <t>Ремонт электросетей 6под. 1эт.</t>
  </si>
  <si>
    <t>Установка уличного светильлика</t>
  </si>
  <si>
    <t>Кирова 7- 2015г.</t>
  </si>
  <si>
    <t>Кирова 9-2015г.</t>
  </si>
  <si>
    <t>Ремонт примыканий к водосточной воронке на крыше гермабутилом</t>
  </si>
  <si>
    <t>Вывоз песка со стоянки машин</t>
  </si>
  <si>
    <t>Чистка канавы.</t>
  </si>
  <si>
    <t>Ремонт водопровода кв.23 (замена вентилей)</t>
  </si>
  <si>
    <t>Ремонт и герметизация межпанельных швов отдельными местами по фасаду</t>
  </si>
  <si>
    <t>Ремонт системы отопления  магазин Трифонов</t>
  </si>
  <si>
    <t>Заделка провалов в отмостке песком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</si>
</sst>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70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0" fontId="2" fillId="0" borderId="0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0" fontId="2" fillId="35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34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170" fontId="2" fillId="36" borderId="10" xfId="0" applyNumberFormat="1" applyFont="1" applyFill="1" applyBorder="1" applyAlignment="1">
      <alignment horizontal="center" vertical="center" wrapText="1" shrinkToFit="1"/>
    </xf>
    <xf numFmtId="2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 horizontal="right"/>
    </xf>
    <xf numFmtId="0" fontId="2" fillId="37" borderId="10" xfId="0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left"/>
    </xf>
    <xf numFmtId="2" fontId="2" fillId="34" borderId="10" xfId="0" applyNumberFormat="1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/>
    </xf>
    <xf numFmtId="2" fontId="2" fillId="37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2" fontId="2" fillId="13" borderId="10" xfId="0" applyNumberFormat="1" applyFont="1" applyFill="1" applyBorder="1" applyAlignment="1">
      <alignment/>
    </xf>
    <xf numFmtId="2" fontId="2" fillId="19" borderId="10" xfId="0" applyNumberFormat="1" applyFont="1" applyFill="1" applyBorder="1" applyAlignment="1">
      <alignment horizontal="right" vertical="center" wrapText="1"/>
    </xf>
    <xf numFmtId="0" fontId="2" fillId="19" borderId="0" xfId="0" applyFont="1" applyFill="1" applyBorder="1" applyAlignment="1">
      <alignment/>
    </xf>
    <xf numFmtId="2" fontId="2" fillId="38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70" fontId="15" fillId="35" borderId="10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BR158"/>
  <sheetViews>
    <sheetView zoomScalePageLayoutView="0" workbookViewId="0" topLeftCell="A7">
      <selection activeCell="G27" sqref="G27"/>
    </sheetView>
  </sheetViews>
  <sheetFormatPr defaultColWidth="9.00390625" defaultRowHeight="12.75"/>
  <cols>
    <col min="1" max="1" width="12.125" style="6" customWidth="1"/>
    <col min="2" max="2" width="10.2539062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43.125" style="3" customWidth="1"/>
    <col min="8" max="8" width="11.875" style="2" customWidth="1"/>
    <col min="9" max="9" width="12.75390625" style="15" customWidth="1"/>
    <col min="10" max="70" width="9.125" style="12" customWidth="1"/>
    <col min="71" max="16384" width="9.125" style="2" customWidth="1"/>
  </cols>
  <sheetData>
    <row r="1" spans="1:9" ht="25.5" customHeight="1">
      <c r="A1" s="101" t="s">
        <v>301</v>
      </c>
      <c r="B1" s="102"/>
      <c r="C1" s="102"/>
      <c r="D1" s="102"/>
      <c r="E1" s="102"/>
      <c r="F1" s="102"/>
      <c r="G1" s="102"/>
      <c r="H1" s="102"/>
      <c r="I1" s="103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80</v>
      </c>
      <c r="J2" s="16"/>
    </row>
    <row r="3" spans="1:70" s="4" customFormat="1" ht="12.75" customHeight="1">
      <c r="A3" s="35">
        <v>-18801.06</v>
      </c>
      <c r="B3" s="35">
        <v>5511</v>
      </c>
      <c r="C3" s="35">
        <v>4.01</v>
      </c>
      <c r="D3" s="35">
        <f>B3*C3*12</f>
        <v>265189.32</v>
      </c>
      <c r="E3" s="35">
        <f>A3+D3</f>
        <v>246388.26</v>
      </c>
      <c r="F3" s="80">
        <v>1</v>
      </c>
      <c r="G3" s="48" t="s">
        <v>135</v>
      </c>
      <c r="H3" s="68">
        <v>5156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s="4" customFormat="1" ht="12.75">
      <c r="A4" s="35"/>
      <c r="B4" s="35"/>
      <c r="C4" s="35"/>
      <c r="D4" s="35"/>
      <c r="E4" s="35"/>
      <c r="F4" s="80">
        <v>2</v>
      </c>
      <c r="G4" s="48" t="s">
        <v>141</v>
      </c>
      <c r="H4" s="69">
        <v>954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4" customFormat="1" ht="12.75">
      <c r="A5" s="35"/>
      <c r="B5" s="35"/>
      <c r="C5" s="35"/>
      <c r="D5" s="35"/>
      <c r="E5" s="35"/>
      <c r="F5" s="80">
        <v>3</v>
      </c>
      <c r="G5" s="48" t="s">
        <v>149</v>
      </c>
      <c r="H5" s="69">
        <v>1850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4" customFormat="1" ht="12.75">
      <c r="A6" s="35"/>
      <c r="B6" s="35"/>
      <c r="C6" s="35"/>
      <c r="D6" s="35"/>
      <c r="E6" s="35"/>
      <c r="F6" s="80">
        <v>4</v>
      </c>
      <c r="G6" s="48" t="s">
        <v>156</v>
      </c>
      <c r="H6" s="69">
        <v>18278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4" customFormat="1" ht="12.75">
      <c r="A7" s="35"/>
      <c r="B7" s="35"/>
      <c r="C7" s="35"/>
      <c r="D7" s="35"/>
      <c r="E7" s="35"/>
      <c r="F7" s="80">
        <v>5</v>
      </c>
      <c r="G7" s="48" t="s">
        <v>28</v>
      </c>
      <c r="H7" s="69">
        <v>2626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4" customFormat="1" ht="12.75">
      <c r="A8" s="35"/>
      <c r="B8" s="35"/>
      <c r="C8" s="35"/>
      <c r="D8" s="35"/>
      <c r="E8" s="35"/>
      <c r="F8" s="80">
        <v>6</v>
      </c>
      <c r="G8" s="48" t="s">
        <v>31</v>
      </c>
      <c r="H8" s="69">
        <v>2446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4" customFormat="1" ht="12.75">
      <c r="A9" s="35"/>
      <c r="B9" s="35"/>
      <c r="C9" s="35"/>
      <c r="D9" s="35"/>
      <c r="E9" s="35"/>
      <c r="F9" s="80">
        <v>7</v>
      </c>
      <c r="G9" s="48" t="s">
        <v>168</v>
      </c>
      <c r="H9" s="69">
        <v>292248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70" s="4" customFormat="1" ht="12.75">
      <c r="A10" s="35"/>
      <c r="B10" s="35"/>
      <c r="C10" s="35"/>
      <c r="D10" s="35"/>
      <c r="E10" s="35"/>
      <c r="F10" s="80">
        <v>8</v>
      </c>
      <c r="G10" s="48" t="s">
        <v>174</v>
      </c>
      <c r="H10" s="69">
        <v>2092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4" customFormat="1" ht="12.75">
      <c r="A11" s="35"/>
      <c r="B11" s="35"/>
      <c r="C11" s="35"/>
      <c r="D11" s="35"/>
      <c r="E11" s="35"/>
      <c r="F11" s="80">
        <v>9</v>
      </c>
      <c r="G11" s="48" t="s">
        <v>59</v>
      </c>
      <c r="H11" s="69">
        <v>2379.76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s="4" customFormat="1" ht="12.75">
      <c r="A12" s="35"/>
      <c r="B12" s="35"/>
      <c r="C12" s="35"/>
      <c r="D12" s="35"/>
      <c r="E12" s="35"/>
      <c r="F12" s="80">
        <v>10</v>
      </c>
      <c r="G12" s="48" t="s">
        <v>202</v>
      </c>
      <c r="H12" s="69">
        <v>1090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4" customFormat="1" ht="12.75">
      <c r="A13" s="35"/>
      <c r="B13" s="35"/>
      <c r="C13" s="35"/>
      <c r="D13" s="35"/>
      <c r="E13" s="35"/>
      <c r="F13" s="80">
        <v>11</v>
      </c>
      <c r="G13" s="48" t="s">
        <v>203</v>
      </c>
      <c r="H13" s="70">
        <v>443.33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4" customFormat="1" ht="12.75">
      <c r="A14" s="35"/>
      <c r="B14" s="35"/>
      <c r="C14" s="35"/>
      <c r="D14" s="35"/>
      <c r="E14" s="35"/>
      <c r="F14" s="80">
        <v>12</v>
      </c>
      <c r="G14" s="48" t="s">
        <v>214</v>
      </c>
      <c r="H14" s="69">
        <v>1273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4" customFormat="1" ht="12.75">
      <c r="A15" s="35"/>
      <c r="B15" s="35"/>
      <c r="C15" s="35"/>
      <c r="D15" s="35"/>
      <c r="E15" s="35"/>
      <c r="F15" s="80">
        <v>13</v>
      </c>
      <c r="G15" s="48" t="s">
        <v>221</v>
      </c>
      <c r="H15" s="69">
        <v>2386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4" customFormat="1" ht="12.75">
      <c r="A16" s="35"/>
      <c r="B16" s="35"/>
      <c r="C16" s="35"/>
      <c r="D16" s="35"/>
      <c r="E16" s="35"/>
      <c r="F16" s="80">
        <v>14</v>
      </c>
      <c r="G16" s="48" t="s">
        <v>238</v>
      </c>
      <c r="H16" s="68">
        <v>6392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4" customFormat="1" ht="12.75">
      <c r="A17" s="35"/>
      <c r="B17" s="35"/>
      <c r="C17" s="35"/>
      <c r="D17" s="35"/>
      <c r="E17" s="35"/>
      <c r="F17" s="80">
        <v>15</v>
      </c>
      <c r="G17" s="48" t="s">
        <v>250</v>
      </c>
      <c r="H17" s="69">
        <v>1077</v>
      </c>
      <c r="I17" s="9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4" customFormat="1" ht="12.75">
      <c r="A18" s="35"/>
      <c r="B18" s="35"/>
      <c r="C18" s="35"/>
      <c r="D18" s="35"/>
      <c r="E18" s="35"/>
      <c r="F18" s="80">
        <v>16</v>
      </c>
      <c r="G18" s="48" t="s">
        <v>275</v>
      </c>
      <c r="H18" s="69">
        <v>2715</v>
      </c>
      <c r="I18" s="9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4" customFormat="1" ht="12.75">
      <c r="A19" s="35"/>
      <c r="B19" s="35"/>
      <c r="C19" s="35"/>
      <c r="D19" s="35"/>
      <c r="E19" s="35"/>
      <c r="F19" s="80">
        <v>17</v>
      </c>
      <c r="G19" s="48" t="s">
        <v>290</v>
      </c>
      <c r="H19" s="69">
        <v>5013</v>
      </c>
      <c r="I19" s="9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4" customFormat="1" ht="12.75">
      <c r="A20" s="35"/>
      <c r="B20" s="35"/>
      <c r="C20" s="35"/>
      <c r="D20" s="35"/>
      <c r="E20" s="35"/>
      <c r="F20" s="80">
        <v>18</v>
      </c>
      <c r="G20" s="48" t="s">
        <v>227</v>
      </c>
      <c r="H20" s="54">
        <v>5043</v>
      </c>
      <c r="I20" s="9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s="4" customFormat="1" ht="25.5">
      <c r="A21" s="35"/>
      <c r="B21" s="35"/>
      <c r="C21" s="35"/>
      <c r="D21" s="35"/>
      <c r="E21" s="35"/>
      <c r="F21" s="80">
        <v>19</v>
      </c>
      <c r="G21" s="48" t="s">
        <v>98</v>
      </c>
      <c r="H21" s="56">
        <v>61.87</v>
      </c>
      <c r="I21" s="9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4" customFormat="1" ht="12.75">
      <c r="A22" s="35"/>
      <c r="B22" s="35"/>
      <c r="C22" s="35"/>
      <c r="D22" s="35"/>
      <c r="E22" s="35"/>
      <c r="F22" s="80"/>
      <c r="G22" s="48"/>
      <c r="H22" s="56"/>
      <c r="I22" s="9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1" customFormat="1" ht="12.75">
      <c r="A23" s="35"/>
      <c r="B23" s="35"/>
      <c r="C23" s="35"/>
      <c r="D23" s="35"/>
      <c r="E23" s="35"/>
      <c r="F23" s="35"/>
      <c r="G23" s="36" t="s">
        <v>79</v>
      </c>
      <c r="H23" s="54">
        <f>SUM(H3:H22)</f>
        <v>353523.96</v>
      </c>
      <c r="I23" s="54">
        <f>E3-H23</f>
        <v>-107135.70000000001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2.75">
      <c r="A24" s="12"/>
      <c r="G24" s="14"/>
      <c r="H24" s="57"/>
      <c r="I24" s="5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1:70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2.75">
      <c r="A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</row>
    <row r="32" spans="1:70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</row>
    <row r="35" spans="1:70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</row>
    <row r="36" spans="1:70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</row>
    <row r="37" spans="1:70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</row>
    <row r="46" spans="1:70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</row>
    <row r="54" spans="1:70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</row>
    <row r="65" spans="1:70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1:70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</row>
    <row r="67" spans="1:70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</row>
    <row r="68" spans="1:70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</row>
    <row r="69" spans="1:70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</row>
    <row r="70" spans="1:70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</row>
    <row r="71" spans="1:70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</row>
    <row r="72" spans="1:70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</row>
    <row r="73" spans="1:70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</row>
    <row r="74" spans="1:70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</row>
    <row r="75" spans="1:70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</row>
    <row r="76" spans="1:70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</row>
    <row r="77" spans="1:70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</row>
    <row r="78" spans="1:70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</row>
    <row r="79" spans="1:70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</row>
    <row r="80" spans="1:70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</row>
    <row r="81" spans="1:70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</row>
    <row r="82" spans="1:70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</row>
    <row r="83" spans="1:70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</row>
    <row r="84" spans="1:70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</row>
    <row r="85" spans="1:70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</row>
    <row r="86" spans="1:70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</row>
    <row r="87" spans="1:70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</row>
    <row r="88" spans="1:70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</row>
    <row r="89" spans="1:70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</row>
    <row r="90" spans="1:70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</row>
    <row r="91" spans="1:70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</row>
    <row r="92" spans="1:70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</row>
    <row r="93" spans="1:70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</row>
    <row r="94" spans="1:70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</row>
    <row r="95" spans="1:70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</row>
    <row r="96" spans="1:70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</row>
    <row r="97" spans="1:70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</row>
    <row r="98" spans="1:70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</row>
    <row r="99" spans="1:70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70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</row>
    <row r="101" spans="1:70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</row>
    <row r="102" spans="1:70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</row>
    <row r="103" spans="1:70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</row>
    <row r="104" spans="1:70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</row>
    <row r="105" spans="1:70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</row>
    <row r="106" spans="1:70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</row>
    <row r="107" spans="1:70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</row>
    <row r="108" spans="1:70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</row>
    <row r="109" spans="1:70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</row>
    <row r="110" spans="1:70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</row>
    <row r="111" spans="1:70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</row>
    <row r="112" spans="1:70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</row>
    <row r="113" spans="1:70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</row>
    <row r="114" spans="1:70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</row>
    <row r="115" spans="1:70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</row>
    <row r="116" spans="1:70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</row>
    <row r="117" spans="1:70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</row>
    <row r="118" spans="1:70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</row>
    <row r="119" spans="1:70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</row>
    <row r="120" spans="1:70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</row>
    <row r="121" spans="1:70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</row>
    <row r="122" spans="1:70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</row>
    <row r="123" spans="1:70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</row>
    <row r="124" spans="1:70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</row>
    <row r="125" spans="1:70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</row>
    <row r="126" spans="1:70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</row>
    <row r="127" spans="1:70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</row>
    <row r="128" spans="1:70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</row>
    <row r="129" spans="1:70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</row>
    <row r="130" spans="1:70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</row>
    <row r="131" spans="1:70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</row>
    <row r="132" spans="1:70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</row>
    <row r="133" spans="1:70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</row>
    <row r="134" spans="1:70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</row>
    <row r="135" spans="1:70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</row>
    <row r="136" spans="1:70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</row>
    <row r="137" spans="1:70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</row>
    <row r="138" spans="1:70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</row>
    <row r="139" spans="1:70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</row>
    <row r="140" spans="1:70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</row>
    <row r="141" spans="1:70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</row>
    <row r="142" spans="1:70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</row>
    <row r="143" spans="1:70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</row>
    <row r="144" spans="1:70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</row>
    <row r="145" spans="1:70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</row>
    <row r="146" spans="1:70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</row>
    <row r="147" spans="1:70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</row>
    <row r="148" spans="1:70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</row>
    <row r="149" spans="1:70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</row>
    <row r="150" spans="1:70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</row>
    <row r="151" spans="1:70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</row>
    <row r="152" spans="1:70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</row>
    <row r="153" spans="1:70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</row>
    <row r="154" spans="1:70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</row>
    <row r="155" spans="1:70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</row>
    <row r="156" spans="1:70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</row>
    <row r="157" spans="7:9" ht="12.75">
      <c r="G157" s="14"/>
      <c r="H157" s="13"/>
      <c r="I157" s="13"/>
    </row>
    <row r="158" spans="7:8" ht="12.75">
      <c r="G158" s="14"/>
      <c r="H158" s="13"/>
    </row>
  </sheetData>
  <sheetProtection/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BC435"/>
  <sheetViews>
    <sheetView zoomScalePageLayoutView="0" workbookViewId="0" topLeftCell="A7">
      <selection activeCell="A11" sqref="A1:I11"/>
    </sheetView>
  </sheetViews>
  <sheetFormatPr defaultColWidth="9.00390625" defaultRowHeight="12.75"/>
  <cols>
    <col min="1" max="1" width="11.625" style="6" customWidth="1"/>
    <col min="2" max="2" width="9.125" style="2" customWidth="1"/>
    <col min="3" max="3" width="6.00390625" style="2" customWidth="1"/>
    <col min="4" max="4" width="10.875" style="2" customWidth="1"/>
    <col min="5" max="5" width="10.375" style="2" customWidth="1"/>
    <col min="6" max="6" width="4.375" style="2" customWidth="1"/>
    <col min="7" max="7" width="39.875" style="3" customWidth="1"/>
    <col min="8" max="8" width="11.125" style="2" customWidth="1"/>
    <col min="9" max="9" width="9.875" style="15" customWidth="1"/>
    <col min="10" max="55" width="9.125" style="12" customWidth="1"/>
    <col min="56" max="16384" width="9.125" style="2" customWidth="1"/>
  </cols>
  <sheetData>
    <row r="1" spans="1:9" ht="24.75" customHeight="1">
      <c r="A1" s="109" t="s">
        <v>112</v>
      </c>
      <c r="B1" s="110"/>
      <c r="C1" s="110"/>
      <c r="D1" s="110"/>
      <c r="E1" s="110"/>
      <c r="F1" s="110"/>
      <c r="G1" s="110"/>
      <c r="H1" s="110"/>
      <c r="I1" s="111"/>
    </row>
    <row r="2" spans="1:10" ht="89.2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/>
      <c r="I2" s="44" t="s">
        <v>80</v>
      </c>
      <c r="J2" s="16"/>
    </row>
    <row r="3" spans="1:55" s="4" customFormat="1" ht="12.75" customHeight="1">
      <c r="A3" s="54">
        <v>419633.09</v>
      </c>
      <c r="B3" s="55">
        <v>4168.7</v>
      </c>
      <c r="C3" s="54">
        <v>4.01</v>
      </c>
      <c r="D3" s="54">
        <f>B3*C3*12</f>
        <v>200597.84399999998</v>
      </c>
      <c r="E3" s="54">
        <f>A3+D3</f>
        <v>620230.934</v>
      </c>
      <c r="F3" s="80">
        <v>1</v>
      </c>
      <c r="G3" s="48" t="s">
        <v>1</v>
      </c>
      <c r="H3" s="68">
        <v>1609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12.75">
      <c r="A4" s="35"/>
      <c r="B4" s="35"/>
      <c r="C4" s="35"/>
      <c r="D4" s="35"/>
      <c r="E4" s="35"/>
      <c r="F4" s="80">
        <v>2</v>
      </c>
      <c r="G4" s="48" t="s">
        <v>146</v>
      </c>
      <c r="H4" s="68">
        <v>775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25.5">
      <c r="A5" s="35"/>
      <c r="B5" s="35"/>
      <c r="C5" s="35"/>
      <c r="D5" s="35"/>
      <c r="E5" s="35"/>
      <c r="F5" s="80">
        <v>3</v>
      </c>
      <c r="G5" s="48" t="s">
        <v>169</v>
      </c>
      <c r="H5" s="68">
        <v>32168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25.5">
      <c r="A6" s="35"/>
      <c r="B6" s="35"/>
      <c r="C6" s="35"/>
      <c r="D6" s="35"/>
      <c r="E6" s="35"/>
      <c r="F6" s="80">
        <v>4</v>
      </c>
      <c r="G6" s="48" t="s">
        <v>177</v>
      </c>
      <c r="H6" s="68">
        <v>980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12.75">
      <c r="A7" s="35"/>
      <c r="B7" s="35"/>
      <c r="C7" s="35"/>
      <c r="D7" s="35"/>
      <c r="E7" s="35"/>
      <c r="F7" s="80">
        <v>5</v>
      </c>
      <c r="G7" s="48" t="s">
        <v>252</v>
      </c>
      <c r="H7" s="68">
        <v>4084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4" customFormat="1" ht="12.75">
      <c r="A8" s="35"/>
      <c r="B8" s="35"/>
      <c r="C8" s="35"/>
      <c r="D8" s="35"/>
      <c r="E8" s="35"/>
      <c r="F8" s="80">
        <v>6</v>
      </c>
      <c r="G8" s="48" t="s">
        <v>59</v>
      </c>
      <c r="H8" s="54">
        <v>1784.82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4" customFormat="1" ht="12.75">
      <c r="A9" s="35"/>
      <c r="B9" s="35"/>
      <c r="C9" s="35"/>
      <c r="D9" s="35"/>
      <c r="E9" s="35"/>
      <c r="F9" s="80">
        <v>7</v>
      </c>
      <c r="G9" s="48" t="s">
        <v>203</v>
      </c>
      <c r="H9" s="70">
        <v>443.33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3" customFormat="1" ht="25.5">
      <c r="A10" s="35"/>
      <c r="B10" s="35"/>
      <c r="C10" s="35"/>
      <c r="D10" s="35"/>
      <c r="E10" s="35"/>
      <c r="F10" s="80">
        <v>8</v>
      </c>
      <c r="G10" s="48" t="s">
        <v>98</v>
      </c>
      <c r="H10" s="54">
        <v>1993.1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13" customFormat="1" ht="12.75">
      <c r="A11" s="35"/>
      <c r="B11" s="35"/>
      <c r="C11" s="35"/>
      <c r="D11" s="35"/>
      <c r="E11" s="35"/>
      <c r="F11" s="35"/>
      <c r="G11" s="36" t="s">
        <v>79</v>
      </c>
      <c r="H11" s="54">
        <f>SUM(H3:H10)</f>
        <v>43837.25</v>
      </c>
      <c r="I11" s="54">
        <f>E3-H11</f>
        <v>576393.684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3" customFormat="1" ht="12.75">
      <c r="A12" s="12"/>
      <c r="G12" s="14"/>
      <c r="H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1:55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1:55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55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1:55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1:55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1:55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1:55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1:55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1:55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1:55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5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55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1:55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1:55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1:55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1:55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1:55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1:55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1:55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1:55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1:55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1:55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1:55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1:55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1:55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1:55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1:55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1:55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1:55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1:55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1:55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1:55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1:55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1:55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1:55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1:55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1:55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1:55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1:55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1:55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1:55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1:55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1:55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1:55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55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1:55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1:55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1:55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1:55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1:55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1:55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1:55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1:55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1:55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1:55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1:55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1:55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1:55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1:55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1:55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1:55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1:55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1:55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1:55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1:55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1:55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1:55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1:55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1:55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1:55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1:55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1:55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1:55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1:55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1:55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1:55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1:55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1:55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1:55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1:55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1:55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1:55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1:55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55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1:55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1:55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1:55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1:55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1:55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1:55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1:55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55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1:55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1:55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1:55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1:55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1:55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1:55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1:55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1:55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1:55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1:55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1:55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1:55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1:55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1:55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1:55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1:55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1:55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1:55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1:55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1:55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1:55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1:55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1:55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1:55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55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55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1:55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1:55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1:55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1:55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1:55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1:55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55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1:55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1:55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55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1:55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1:55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1:55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1:55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1:55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1:55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1:55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1:55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1:55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1:55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1:55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1:55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1:55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1:55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:55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1:55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1:55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1:55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1:55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1:55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1:55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1:55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1:55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1:55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1:55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1:55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1:55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1:55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1:55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1:55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1:55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1:55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1:55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1:55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1:55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1:55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1:55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1:55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1:55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1:55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1:55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1:55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1:55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1:55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1:55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1:55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1:55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1:55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1:55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1:55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1:55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1:55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1:55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1:55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1:55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1:55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1:55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1:55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1:55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1:55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1:55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1:55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1:55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1:55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1:55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</row>
    <row r="293" spans="1:55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</row>
    <row r="294" spans="1:55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</row>
    <row r="295" spans="1:55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</row>
    <row r="296" spans="1:55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</row>
    <row r="297" spans="1:55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</row>
    <row r="298" spans="1:55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</row>
    <row r="299" spans="1:55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</row>
    <row r="300" spans="1:55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</row>
    <row r="301" spans="1:55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</row>
    <row r="302" spans="1:55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</row>
    <row r="303" spans="1:55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</row>
    <row r="304" spans="1:55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</row>
    <row r="305" spans="1:55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</row>
    <row r="306" spans="1:55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</row>
    <row r="307" spans="1:55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</row>
    <row r="308" spans="1:55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</row>
    <row r="309" spans="1:55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</row>
    <row r="310" spans="1:55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</row>
    <row r="311" spans="1:55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</row>
    <row r="312" spans="1:55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</row>
    <row r="313" spans="1:55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</row>
    <row r="314" spans="1:55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</row>
    <row r="315" spans="1:55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</row>
    <row r="316" spans="1:55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</row>
    <row r="317" spans="1:55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</row>
    <row r="318" spans="1:55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</row>
    <row r="319" spans="1:55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</row>
    <row r="320" spans="1:55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</row>
    <row r="321" spans="1:55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</row>
    <row r="322" spans="1:55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</row>
    <row r="323" spans="1:55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</row>
    <row r="324" spans="1:55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</row>
    <row r="325" spans="1:55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</row>
    <row r="326" spans="1:55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</row>
    <row r="327" spans="1:55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</row>
    <row r="328" spans="1:55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</row>
    <row r="329" spans="1:55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</row>
    <row r="330" spans="1:55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</row>
    <row r="331" spans="1:55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</row>
    <row r="332" spans="1:55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</row>
    <row r="333" spans="1:55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</row>
    <row r="334" spans="1:55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</row>
    <row r="335" spans="1:55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</row>
    <row r="336" spans="1:55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</row>
    <row r="337" spans="1:55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</row>
    <row r="338" spans="1:55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</row>
    <row r="339" spans="1:55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</row>
    <row r="340" spans="1:55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</row>
    <row r="341" spans="1:55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</row>
    <row r="342" spans="1:55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</row>
    <row r="343" spans="1:55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</row>
    <row r="344" spans="1:55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</row>
    <row r="345" spans="1:55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</row>
    <row r="346" spans="1:55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</row>
    <row r="347" spans="1:55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</row>
    <row r="348" spans="1:55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</row>
    <row r="349" spans="1:55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</row>
    <row r="350" spans="1:55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</row>
    <row r="351" spans="1:55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</row>
    <row r="352" spans="1:55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</row>
    <row r="353" spans="1:55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</row>
    <row r="354" spans="1:55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</row>
    <row r="355" spans="1:55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</row>
    <row r="356" spans="1:55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</row>
    <row r="357" spans="1:55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</row>
    <row r="358" spans="1:55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</row>
    <row r="359" spans="1:55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</row>
    <row r="360" spans="1:55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</row>
    <row r="361" spans="1:55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</row>
    <row r="362" spans="1:55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</row>
    <row r="363" spans="1:55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</row>
    <row r="364" spans="1:55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</row>
    <row r="365" spans="1:55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</row>
    <row r="366" spans="1:55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</row>
    <row r="367" spans="1:55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</row>
    <row r="368" spans="1:55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</row>
    <row r="369" spans="1:55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</row>
    <row r="370" spans="1:55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</row>
    <row r="371" spans="1:55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</row>
    <row r="372" spans="1:55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</row>
    <row r="373" spans="1:55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</row>
    <row r="374" spans="1:55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</row>
    <row r="375" spans="1:55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</row>
    <row r="376" spans="1:55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</row>
    <row r="377" spans="1:55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</row>
    <row r="378" spans="1:55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</row>
    <row r="379" spans="1:55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</row>
    <row r="380" spans="1:55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</row>
    <row r="381" spans="1:55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</row>
    <row r="382" spans="1:55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</row>
    <row r="383" spans="1:55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</row>
    <row r="384" spans="1:55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</row>
    <row r="385" spans="1:55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</row>
    <row r="386" spans="1:55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</row>
    <row r="387" spans="1:55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</row>
    <row r="388" spans="1:55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</row>
    <row r="389" spans="1:55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</row>
    <row r="390" spans="1:55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</row>
    <row r="391" spans="1:55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</row>
    <row r="392" spans="1:55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</row>
    <row r="393" spans="1:55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</row>
    <row r="394" spans="1:55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</row>
    <row r="395" spans="1:55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</row>
    <row r="396" spans="1:55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</row>
    <row r="397" spans="1:55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</row>
    <row r="398" spans="1:55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</row>
    <row r="399" spans="1:55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</row>
    <row r="400" spans="1:55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</row>
    <row r="401" spans="1:55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</row>
    <row r="402" spans="1:55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</row>
    <row r="403" spans="1:55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</row>
    <row r="404" spans="1:55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</row>
    <row r="405" spans="1:55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</row>
    <row r="406" spans="1:55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</row>
    <row r="407" spans="1:55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</row>
    <row r="408" spans="1:55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</row>
    <row r="409" spans="1:55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</row>
    <row r="410" spans="1:55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</row>
    <row r="411" spans="1:55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</row>
    <row r="412" spans="1:55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</row>
    <row r="413" spans="1:55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</row>
    <row r="414" spans="1:55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</row>
    <row r="415" spans="1:55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</row>
    <row r="416" spans="1:55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</row>
    <row r="417" spans="1:55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</row>
    <row r="418" spans="1:55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</row>
    <row r="419" spans="1:55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</row>
    <row r="420" spans="1:55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</row>
    <row r="421" spans="1:55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</row>
    <row r="422" spans="1:55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</row>
    <row r="423" spans="1:55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</row>
    <row r="424" spans="1:55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</row>
    <row r="425" spans="1:9" ht="12.75">
      <c r="A425" s="12"/>
      <c r="B425" s="13"/>
      <c r="C425" s="13"/>
      <c r="D425" s="13"/>
      <c r="E425" s="13"/>
      <c r="F425" s="13"/>
      <c r="G425" s="14"/>
      <c r="H425" s="13"/>
      <c r="I425" s="13"/>
    </row>
    <row r="426" spans="1:9" ht="12.75">
      <c r="A426" s="12"/>
      <c r="B426" s="13"/>
      <c r="C426" s="13"/>
      <c r="D426" s="13"/>
      <c r="E426" s="13"/>
      <c r="F426" s="13"/>
      <c r="G426" s="14"/>
      <c r="H426" s="13"/>
      <c r="I426" s="13"/>
    </row>
    <row r="427" spans="1:9" ht="12.75">
      <c r="A427" s="12"/>
      <c r="B427" s="13"/>
      <c r="C427" s="13"/>
      <c r="D427" s="13"/>
      <c r="E427" s="13"/>
      <c r="F427" s="13"/>
      <c r="G427" s="14"/>
      <c r="H427" s="13"/>
      <c r="I427" s="13"/>
    </row>
    <row r="428" spans="6:9" ht="12.75">
      <c r="F428" s="13"/>
      <c r="G428" s="14"/>
      <c r="H428" s="13"/>
      <c r="I428" s="13"/>
    </row>
    <row r="429" spans="6:9" ht="12.75">
      <c r="F429" s="13"/>
      <c r="G429" s="14"/>
      <c r="H429" s="13"/>
      <c r="I429" s="13"/>
    </row>
    <row r="430" spans="6:9" ht="12.75">
      <c r="F430" s="13"/>
      <c r="G430" s="14"/>
      <c r="H430" s="13"/>
      <c r="I430" s="13"/>
    </row>
    <row r="431" spans="6:9" ht="12.75">
      <c r="F431" s="13"/>
      <c r="G431" s="14"/>
      <c r="H431" s="13"/>
      <c r="I431" s="13"/>
    </row>
    <row r="432" spans="6:9" ht="12.75">
      <c r="F432" s="13"/>
      <c r="G432" s="14"/>
      <c r="H432" s="13"/>
      <c r="I432" s="13"/>
    </row>
    <row r="433" spans="6:9" ht="12.75">
      <c r="F433" s="13"/>
      <c r="G433" s="14"/>
      <c r="H433" s="13"/>
      <c r="I433" s="13"/>
    </row>
    <row r="434" spans="7:9" ht="12.75">
      <c r="G434" s="14"/>
      <c r="H434" s="13"/>
      <c r="I434" s="13"/>
    </row>
    <row r="435" ht="12.75">
      <c r="H435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Y72"/>
  <sheetViews>
    <sheetView zoomScalePageLayoutView="0" workbookViewId="0" topLeftCell="A10">
      <selection activeCell="A19" sqref="A1:I19"/>
    </sheetView>
  </sheetViews>
  <sheetFormatPr defaultColWidth="9.00390625" defaultRowHeight="12.75"/>
  <cols>
    <col min="1" max="1" width="13.125" style="6" customWidth="1"/>
    <col min="2" max="2" width="8.125" style="2" customWidth="1"/>
    <col min="3" max="3" width="7.375" style="2" customWidth="1"/>
    <col min="4" max="4" width="11.125" style="2" customWidth="1"/>
    <col min="5" max="5" width="9.375" style="2" customWidth="1"/>
    <col min="6" max="6" width="4.375" style="2" customWidth="1"/>
    <col min="7" max="7" width="37.375" style="3" customWidth="1"/>
    <col min="8" max="8" width="11.125" style="2" customWidth="1"/>
    <col min="9" max="9" width="11.875" style="15" customWidth="1"/>
    <col min="10" max="47" width="9.125" style="12" customWidth="1"/>
    <col min="48" max="51" width="9.125" style="22" customWidth="1"/>
    <col min="52" max="16384" width="9.125" style="2" customWidth="1"/>
  </cols>
  <sheetData>
    <row r="1" spans="1:9" ht="23.25">
      <c r="A1" s="109" t="s">
        <v>285</v>
      </c>
      <c r="B1" s="110"/>
      <c r="C1" s="110"/>
      <c r="D1" s="110"/>
      <c r="E1" s="110"/>
      <c r="F1" s="110"/>
      <c r="G1" s="110"/>
      <c r="H1" s="110"/>
      <c r="I1" s="111"/>
    </row>
    <row r="2" spans="1:10" ht="76.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99</v>
      </c>
      <c r="H2" s="44" t="s">
        <v>73</v>
      </c>
      <c r="I2" s="44" t="s">
        <v>80</v>
      </c>
      <c r="J2" s="16"/>
    </row>
    <row r="3" spans="1:51" s="4" customFormat="1" ht="26.25" customHeight="1">
      <c r="A3" s="54">
        <v>140374.26</v>
      </c>
      <c r="B3" s="55">
        <v>3153.2</v>
      </c>
      <c r="C3" s="54">
        <v>4.01</v>
      </c>
      <c r="D3" s="54">
        <f>B3*C3*12</f>
        <v>151731.984</v>
      </c>
      <c r="E3" s="54">
        <f>A3+D3</f>
        <v>292106.244</v>
      </c>
      <c r="F3" s="80">
        <v>1</v>
      </c>
      <c r="G3" s="48" t="s">
        <v>101</v>
      </c>
      <c r="H3" s="71">
        <v>2528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2"/>
      <c r="AX3" s="22"/>
      <c r="AY3" s="22"/>
    </row>
    <row r="4" spans="1:51" s="4" customFormat="1" ht="12.75">
      <c r="A4" s="35"/>
      <c r="B4" s="92">
        <v>0</v>
      </c>
      <c r="C4" s="35"/>
      <c r="D4" s="35"/>
      <c r="E4" s="35"/>
      <c r="F4" s="80">
        <v>2</v>
      </c>
      <c r="G4" s="48" t="s">
        <v>7</v>
      </c>
      <c r="H4" s="71">
        <v>16544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22"/>
      <c r="AW4" s="22"/>
      <c r="AX4" s="22"/>
      <c r="AY4" s="22"/>
    </row>
    <row r="5" spans="1:51" s="4" customFormat="1" ht="25.5">
      <c r="A5" s="35"/>
      <c r="B5" s="35"/>
      <c r="C5" s="35"/>
      <c r="D5" s="35"/>
      <c r="E5" s="35"/>
      <c r="F5" s="80">
        <v>3</v>
      </c>
      <c r="G5" s="48" t="s">
        <v>10</v>
      </c>
      <c r="H5" s="71">
        <v>60204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22"/>
      <c r="AW5" s="22"/>
      <c r="AX5" s="22"/>
      <c r="AY5" s="22"/>
    </row>
    <row r="6" spans="1:51" s="4" customFormat="1" ht="25.5">
      <c r="A6" s="35"/>
      <c r="B6" s="35"/>
      <c r="C6" s="35"/>
      <c r="D6" s="35"/>
      <c r="E6" s="35"/>
      <c r="F6" s="80">
        <v>4</v>
      </c>
      <c r="G6" s="48" t="s">
        <v>11</v>
      </c>
      <c r="H6" s="71">
        <v>25719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22"/>
      <c r="AW6" s="22"/>
      <c r="AX6" s="22"/>
      <c r="AY6" s="22"/>
    </row>
    <row r="7" spans="1:51" s="4" customFormat="1" ht="12.75">
      <c r="A7" s="35"/>
      <c r="B7" s="35"/>
      <c r="C7" s="35"/>
      <c r="D7" s="35"/>
      <c r="E7" s="35"/>
      <c r="F7" s="80">
        <v>5</v>
      </c>
      <c r="G7" s="48" t="s">
        <v>150</v>
      </c>
      <c r="H7" s="71">
        <v>4213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22"/>
      <c r="AW7" s="22"/>
      <c r="AX7" s="22"/>
      <c r="AY7" s="22"/>
    </row>
    <row r="8" spans="1:51" s="4" customFormat="1" ht="25.5">
      <c r="A8" s="35"/>
      <c r="B8" s="35"/>
      <c r="C8" s="35"/>
      <c r="D8" s="35"/>
      <c r="E8" s="35"/>
      <c r="F8" s="80">
        <v>6</v>
      </c>
      <c r="G8" s="48" t="s">
        <v>151</v>
      </c>
      <c r="H8" s="71">
        <v>120790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2"/>
      <c r="AW8" s="22"/>
      <c r="AX8" s="22"/>
      <c r="AY8" s="22"/>
    </row>
    <row r="9" spans="1:51" s="4" customFormat="1" ht="25.5">
      <c r="A9" s="35"/>
      <c r="B9" s="35"/>
      <c r="C9" s="35"/>
      <c r="D9" s="35"/>
      <c r="E9" s="35"/>
      <c r="F9" s="80">
        <v>7</v>
      </c>
      <c r="G9" s="48" t="s">
        <v>165</v>
      </c>
      <c r="H9" s="71">
        <v>5021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22"/>
      <c r="AW9" s="22"/>
      <c r="AX9" s="22"/>
      <c r="AY9" s="22"/>
    </row>
    <row r="10" spans="1:51" s="4" customFormat="1" ht="12.75">
      <c r="A10" s="35"/>
      <c r="B10" s="35"/>
      <c r="C10" s="35"/>
      <c r="D10" s="35"/>
      <c r="E10" s="35"/>
      <c r="F10" s="80">
        <v>8</v>
      </c>
      <c r="G10" s="48" t="s">
        <v>173</v>
      </c>
      <c r="H10" s="71">
        <v>1133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22"/>
      <c r="AW10" s="22"/>
      <c r="AX10" s="22"/>
      <c r="AY10" s="22"/>
    </row>
    <row r="11" spans="1:51" s="4" customFormat="1" ht="12.75">
      <c r="A11" s="35"/>
      <c r="B11" s="35"/>
      <c r="C11" s="35"/>
      <c r="D11" s="35"/>
      <c r="E11" s="35"/>
      <c r="F11" s="80">
        <v>9</v>
      </c>
      <c r="G11" s="48" t="s">
        <v>286</v>
      </c>
      <c r="H11" s="71">
        <v>11825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22"/>
      <c r="AW11" s="22"/>
      <c r="AX11" s="22"/>
      <c r="AY11" s="22"/>
    </row>
    <row r="12" spans="1:51" s="4" customFormat="1" ht="25.5">
      <c r="A12" s="35"/>
      <c r="B12" s="35"/>
      <c r="C12" s="35"/>
      <c r="D12" s="35"/>
      <c r="E12" s="35"/>
      <c r="F12" s="80">
        <v>10</v>
      </c>
      <c r="G12" s="48" t="s">
        <v>59</v>
      </c>
      <c r="H12" s="71">
        <v>1189.88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22"/>
      <c r="AW12" s="22"/>
      <c r="AX12" s="22"/>
      <c r="AY12" s="22"/>
    </row>
    <row r="13" spans="1:51" s="4" customFormat="1" ht="12.75">
      <c r="A13" s="35"/>
      <c r="B13" s="35"/>
      <c r="C13" s="35"/>
      <c r="D13" s="35"/>
      <c r="E13" s="35"/>
      <c r="F13" s="80">
        <v>11</v>
      </c>
      <c r="G13" s="48" t="s">
        <v>198</v>
      </c>
      <c r="H13" s="71">
        <v>37108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22"/>
      <c r="AW13" s="22"/>
      <c r="AX13" s="22"/>
      <c r="AY13" s="22"/>
    </row>
    <row r="14" spans="1:51" s="4" customFormat="1" ht="12.75">
      <c r="A14" s="35"/>
      <c r="B14" s="35"/>
      <c r="C14" s="35"/>
      <c r="D14" s="35"/>
      <c r="E14" s="35"/>
      <c r="F14" s="80">
        <v>12</v>
      </c>
      <c r="G14" s="48" t="s">
        <v>201</v>
      </c>
      <c r="H14" s="94">
        <v>1723</v>
      </c>
      <c r="I14" s="5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22"/>
      <c r="AW14" s="22"/>
      <c r="AX14" s="22"/>
      <c r="AY14" s="22"/>
    </row>
    <row r="15" spans="1:51" s="17" customFormat="1" ht="25.5">
      <c r="A15" s="35"/>
      <c r="B15" s="35"/>
      <c r="C15" s="35"/>
      <c r="D15" s="35"/>
      <c r="E15" s="35"/>
      <c r="F15" s="80">
        <v>13</v>
      </c>
      <c r="G15" s="48" t="s">
        <v>289</v>
      </c>
      <c r="H15" s="94">
        <v>2242</v>
      </c>
      <c r="I15" s="5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22"/>
      <c r="AW15" s="22"/>
      <c r="AX15" s="22"/>
      <c r="AY15" s="22"/>
    </row>
    <row r="16" spans="1:51" s="17" customFormat="1" ht="12.75">
      <c r="A16" s="35"/>
      <c r="B16" s="35"/>
      <c r="C16" s="35"/>
      <c r="D16" s="35"/>
      <c r="E16" s="35"/>
      <c r="F16" s="80">
        <v>14</v>
      </c>
      <c r="G16" s="48" t="s">
        <v>0</v>
      </c>
      <c r="H16" s="94">
        <v>5446</v>
      </c>
      <c r="I16" s="5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22"/>
      <c r="AW16" s="22"/>
      <c r="AX16" s="22"/>
      <c r="AY16" s="22"/>
    </row>
    <row r="17" spans="1:51" s="17" customFormat="1" ht="12.75">
      <c r="A17" s="35"/>
      <c r="B17" s="35"/>
      <c r="C17" s="35"/>
      <c r="D17" s="35"/>
      <c r="E17" s="35"/>
      <c r="F17" s="80">
        <v>15</v>
      </c>
      <c r="G17" s="48" t="s">
        <v>203</v>
      </c>
      <c r="H17" s="71">
        <v>443.33</v>
      </c>
      <c r="I17" s="5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22"/>
      <c r="AW17" s="22"/>
      <c r="AX17" s="22"/>
      <c r="AY17" s="22"/>
    </row>
    <row r="18" spans="1:51" s="17" customFormat="1" ht="25.5">
      <c r="A18" s="35"/>
      <c r="B18" s="35"/>
      <c r="C18" s="35"/>
      <c r="D18" s="35"/>
      <c r="E18" s="35"/>
      <c r="F18" s="80">
        <v>16</v>
      </c>
      <c r="G18" s="48" t="s">
        <v>98</v>
      </c>
      <c r="H18" s="71">
        <v>1080.66</v>
      </c>
      <c r="I18" s="9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22"/>
      <c r="AW18" s="22"/>
      <c r="AX18" s="22"/>
      <c r="AY18" s="22"/>
    </row>
    <row r="19" spans="1:51" s="13" customFormat="1" ht="12.75">
      <c r="A19" s="95"/>
      <c r="B19" s="95"/>
      <c r="C19" s="95"/>
      <c r="D19" s="95"/>
      <c r="E19" s="95"/>
      <c r="F19" s="95"/>
      <c r="G19" s="36" t="s">
        <v>79</v>
      </c>
      <c r="H19" s="54">
        <f>SUM(H3:H18)</f>
        <v>297209.87</v>
      </c>
      <c r="I19" s="54">
        <f>E3-H19</f>
        <v>-5103.625999999989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22"/>
      <c r="AW19" s="22"/>
      <c r="AX19" s="22"/>
      <c r="AY19" s="22"/>
    </row>
    <row r="20" spans="1:5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2"/>
      <c r="AW20" s="22"/>
      <c r="AX20" s="22"/>
      <c r="AY20" s="22"/>
    </row>
    <row r="21" spans="1:5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22"/>
      <c r="AW21" s="22"/>
      <c r="AX21" s="22"/>
      <c r="AY21" s="22"/>
    </row>
    <row r="22" spans="1:5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22"/>
      <c r="AW22" s="22"/>
      <c r="AX22" s="22"/>
      <c r="AY22" s="22"/>
    </row>
    <row r="23" spans="1:5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22"/>
      <c r="AW23" s="22"/>
      <c r="AX23" s="22"/>
      <c r="AY23" s="22"/>
    </row>
    <row r="24" spans="1:51" s="13" customFormat="1" ht="12.75">
      <c r="A24" s="12"/>
      <c r="G24" s="14"/>
      <c r="J24" s="12"/>
      <c r="K24" s="12"/>
      <c r="L24" s="12"/>
      <c r="M24" s="12"/>
      <c r="N24" s="3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22"/>
      <c r="AW24" s="22"/>
      <c r="AX24" s="22"/>
      <c r="AY24" s="22"/>
    </row>
    <row r="25" spans="1:5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22"/>
      <c r="AW25" s="22"/>
      <c r="AX25" s="22"/>
      <c r="AY25" s="22"/>
    </row>
    <row r="26" spans="1:5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22"/>
      <c r="AW26" s="22"/>
      <c r="AX26" s="22"/>
      <c r="AY26" s="22"/>
    </row>
    <row r="27" spans="1:5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22"/>
      <c r="AW27" s="22"/>
      <c r="AX27" s="22"/>
      <c r="AY27" s="22"/>
    </row>
    <row r="28" spans="1:5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22"/>
      <c r="AW28" s="22"/>
      <c r="AX28" s="22"/>
      <c r="AY28" s="22"/>
    </row>
    <row r="29" spans="1:5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22"/>
      <c r="AW29" s="22"/>
      <c r="AX29" s="22"/>
      <c r="AY29" s="22"/>
    </row>
    <row r="30" spans="1:5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22"/>
      <c r="AW30" s="22"/>
      <c r="AX30" s="22"/>
      <c r="AY30" s="22"/>
    </row>
    <row r="31" spans="1:5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22"/>
      <c r="AW31" s="22"/>
      <c r="AX31" s="22"/>
      <c r="AY31" s="22"/>
    </row>
    <row r="32" spans="1:5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22"/>
      <c r="AW32" s="22"/>
      <c r="AX32" s="22"/>
      <c r="AY32" s="22"/>
    </row>
    <row r="33" spans="1:5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22"/>
      <c r="AW33" s="22"/>
      <c r="AX33" s="22"/>
      <c r="AY33" s="22"/>
    </row>
    <row r="34" spans="1:5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22"/>
      <c r="AW34" s="22"/>
      <c r="AX34" s="22"/>
      <c r="AY34" s="22"/>
    </row>
    <row r="35" spans="1:5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22"/>
      <c r="AW35" s="22"/>
      <c r="AX35" s="22"/>
      <c r="AY35" s="22"/>
    </row>
    <row r="36" spans="1:5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22"/>
      <c r="AW36" s="22"/>
      <c r="AX36" s="22"/>
      <c r="AY36" s="22"/>
    </row>
    <row r="37" spans="1:5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22"/>
      <c r="AW37" s="22"/>
      <c r="AX37" s="22"/>
      <c r="AY37" s="22"/>
    </row>
    <row r="38" spans="1:5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22"/>
      <c r="AW38" s="22"/>
      <c r="AX38" s="22"/>
      <c r="AY38" s="22"/>
    </row>
    <row r="39" spans="1:5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22"/>
      <c r="AW39" s="22"/>
      <c r="AX39" s="22"/>
      <c r="AY39" s="22"/>
    </row>
    <row r="40" spans="1:5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22"/>
      <c r="AW40" s="22"/>
      <c r="AX40" s="22"/>
      <c r="AY40" s="22"/>
    </row>
    <row r="41" spans="1:5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22"/>
      <c r="AW41" s="22"/>
      <c r="AX41" s="22"/>
      <c r="AY41" s="22"/>
    </row>
    <row r="42" spans="1:5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22"/>
      <c r="AW42" s="22"/>
      <c r="AX42" s="22"/>
      <c r="AY42" s="22"/>
    </row>
    <row r="43" spans="1:5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22"/>
      <c r="AW43" s="22"/>
      <c r="AX43" s="22"/>
      <c r="AY43" s="22"/>
    </row>
    <row r="44" spans="1:5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2"/>
      <c r="AW44" s="22"/>
      <c r="AX44" s="22"/>
      <c r="AY44" s="22"/>
    </row>
    <row r="45" spans="1:5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22"/>
      <c r="AW45" s="22"/>
      <c r="AX45" s="22"/>
      <c r="AY45" s="22"/>
    </row>
    <row r="46" spans="1:5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22"/>
      <c r="AW46" s="22"/>
      <c r="AX46" s="22"/>
      <c r="AY46" s="22"/>
    </row>
    <row r="47" spans="1:5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22"/>
      <c r="AW47" s="22"/>
      <c r="AX47" s="22"/>
      <c r="AY47" s="22"/>
    </row>
    <row r="48" spans="1:5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22"/>
      <c r="AW48" s="22"/>
      <c r="AX48" s="22"/>
      <c r="AY48" s="22"/>
    </row>
    <row r="49" spans="1:5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22"/>
      <c r="AW49" s="22"/>
      <c r="AX49" s="22"/>
      <c r="AY49" s="22"/>
    </row>
    <row r="50" spans="1:5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22"/>
      <c r="AW50" s="22"/>
      <c r="AX50" s="22"/>
      <c r="AY50" s="22"/>
    </row>
    <row r="51" spans="1:5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22"/>
      <c r="AW51" s="22"/>
      <c r="AX51" s="22"/>
      <c r="AY51" s="22"/>
    </row>
    <row r="52" spans="1:5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22"/>
      <c r="AW52" s="22"/>
      <c r="AX52" s="22"/>
      <c r="AY52" s="22"/>
    </row>
    <row r="53" spans="1:5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22"/>
      <c r="AW53" s="22"/>
      <c r="AX53" s="22"/>
      <c r="AY53" s="22"/>
    </row>
    <row r="54" spans="1:5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2"/>
      <c r="AW54" s="22"/>
      <c r="AX54" s="22"/>
      <c r="AY54" s="22"/>
    </row>
    <row r="55" spans="1:5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22"/>
      <c r="AW55" s="22"/>
      <c r="AX55" s="22"/>
      <c r="AY55" s="22"/>
    </row>
    <row r="56" spans="1:5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22"/>
      <c r="AW56" s="22"/>
      <c r="AX56" s="22"/>
      <c r="AY56" s="22"/>
    </row>
    <row r="57" spans="1:5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22"/>
      <c r="AW57" s="22"/>
      <c r="AX57" s="22"/>
      <c r="AY57" s="22"/>
    </row>
    <row r="58" spans="1:5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22"/>
      <c r="AW58" s="22"/>
      <c r="AX58" s="22"/>
      <c r="AY58" s="22"/>
    </row>
    <row r="59" spans="1:5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22"/>
      <c r="AW59" s="22"/>
      <c r="AX59" s="22"/>
      <c r="AY59" s="22"/>
    </row>
    <row r="60" spans="1:5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22"/>
      <c r="AW60" s="22"/>
      <c r="AX60" s="22"/>
      <c r="AY60" s="22"/>
    </row>
    <row r="61" spans="1:5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22"/>
      <c r="AW61" s="22"/>
      <c r="AX61" s="22"/>
      <c r="AY61" s="22"/>
    </row>
    <row r="62" spans="1:5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22"/>
      <c r="AW62" s="22"/>
      <c r="AX62" s="22"/>
      <c r="AY62" s="22"/>
    </row>
    <row r="63" spans="1:5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22"/>
      <c r="AW63" s="22"/>
      <c r="AX63" s="22"/>
      <c r="AY63" s="22"/>
    </row>
    <row r="64" spans="1:5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22"/>
      <c r="AW64" s="22"/>
      <c r="AX64" s="22"/>
      <c r="AY64" s="22"/>
    </row>
    <row r="65" spans="1:5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22"/>
      <c r="AW65" s="22"/>
      <c r="AX65" s="22"/>
      <c r="AY65" s="22"/>
    </row>
    <row r="66" spans="1:5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22"/>
      <c r="AW66" s="22"/>
      <c r="AX66" s="22"/>
      <c r="AY66" s="22"/>
    </row>
    <row r="67" spans="1:5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22"/>
      <c r="AW67" s="22"/>
      <c r="AX67" s="22"/>
      <c r="AY67" s="22"/>
    </row>
    <row r="68" spans="1:5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22"/>
      <c r="AW68" s="22"/>
      <c r="AX68" s="22"/>
      <c r="AY68" s="22"/>
    </row>
    <row r="69" spans="1:5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22"/>
      <c r="AW69" s="22"/>
      <c r="AX69" s="22"/>
      <c r="AY69" s="22"/>
    </row>
    <row r="70" spans="1:5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22"/>
      <c r="AW70" s="22"/>
      <c r="AX70" s="22"/>
      <c r="AY70" s="22"/>
    </row>
    <row r="71" spans="1:5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22"/>
      <c r="AW71" s="22"/>
      <c r="AX71" s="22"/>
      <c r="AY71" s="22"/>
    </row>
    <row r="72" spans="7:9" ht="12.75">
      <c r="G72" s="14"/>
      <c r="H72" s="13"/>
      <c r="I72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W618"/>
  <sheetViews>
    <sheetView zoomScalePageLayoutView="0" workbookViewId="0" topLeftCell="A16">
      <selection activeCell="G29" sqref="G29:I34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8.75390625" style="2" customWidth="1"/>
    <col min="4" max="4" width="12.00390625" style="2" customWidth="1"/>
    <col min="5" max="5" width="11.00390625" style="2" customWidth="1"/>
    <col min="6" max="6" width="4.375" style="2" customWidth="1"/>
    <col min="7" max="7" width="40.125" style="3" customWidth="1"/>
    <col min="8" max="8" width="11.00390625" style="2" customWidth="1"/>
    <col min="9" max="9" width="13.00390625" style="15" customWidth="1"/>
    <col min="10" max="10" width="0.12890625" style="12" customWidth="1"/>
    <col min="11" max="49" width="9.125" style="12" customWidth="1"/>
    <col min="50" max="16384" width="9.125" style="2" customWidth="1"/>
  </cols>
  <sheetData>
    <row r="1" spans="1:10" ht="20.25">
      <c r="A1" s="101" t="s">
        <v>104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49.5" customHeight="1">
      <c r="A2" s="100" t="s">
        <v>74</v>
      </c>
      <c r="B2" s="100" t="s">
        <v>70</v>
      </c>
      <c r="C2" s="100" t="s">
        <v>76</v>
      </c>
      <c r="D2" s="100" t="s">
        <v>71</v>
      </c>
      <c r="E2" s="100" t="s">
        <v>77</v>
      </c>
      <c r="F2" s="100" t="s">
        <v>78</v>
      </c>
      <c r="G2" s="100" t="s">
        <v>99</v>
      </c>
      <c r="H2" s="100" t="s">
        <v>73</v>
      </c>
      <c r="I2" s="100" t="s">
        <v>80</v>
      </c>
      <c r="J2" s="16"/>
    </row>
    <row r="3" spans="1:49" s="4" customFormat="1" ht="27" customHeight="1">
      <c r="A3" s="54">
        <v>408856.19</v>
      </c>
      <c r="B3" s="55">
        <v>5411.4</v>
      </c>
      <c r="C3" s="54">
        <v>4.01</v>
      </c>
      <c r="D3" s="54">
        <f>B3*C3*12</f>
        <v>260396.56799999997</v>
      </c>
      <c r="E3" s="54">
        <f>A3+D3</f>
        <v>669252.7579999999</v>
      </c>
      <c r="F3" s="80">
        <v>1</v>
      </c>
      <c r="G3" s="48" t="s">
        <v>102</v>
      </c>
      <c r="H3" s="81">
        <v>1990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35"/>
      <c r="B4" s="35"/>
      <c r="C4" s="35"/>
      <c r="D4" s="35"/>
      <c r="E4" s="35"/>
      <c r="F4" s="80">
        <v>2</v>
      </c>
      <c r="G4" s="48" t="s">
        <v>103</v>
      </c>
      <c r="H4" s="81">
        <v>2461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35"/>
      <c r="B5" s="35"/>
      <c r="C5" s="35"/>
      <c r="D5" s="35"/>
      <c r="E5" s="35"/>
      <c r="F5" s="80">
        <v>3</v>
      </c>
      <c r="G5" s="48" t="s">
        <v>138</v>
      </c>
      <c r="H5" s="81">
        <v>6946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12.75">
      <c r="A6" s="35"/>
      <c r="B6" s="35"/>
      <c r="C6" s="35"/>
      <c r="D6" s="35"/>
      <c r="E6" s="35"/>
      <c r="F6" s="80">
        <v>4</v>
      </c>
      <c r="G6" s="48" t="s">
        <v>144</v>
      </c>
      <c r="H6" s="81">
        <v>2491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25.5">
      <c r="A7" s="35"/>
      <c r="B7" s="35"/>
      <c r="C7" s="35"/>
      <c r="D7" s="35"/>
      <c r="E7" s="35"/>
      <c r="F7" s="80">
        <v>5</v>
      </c>
      <c r="G7" s="48" t="s">
        <v>145</v>
      </c>
      <c r="H7" s="81">
        <v>2537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12.75">
      <c r="A8" s="35"/>
      <c r="B8" s="35"/>
      <c r="C8" s="35"/>
      <c r="D8" s="35"/>
      <c r="E8" s="35"/>
      <c r="F8" s="80">
        <v>6</v>
      </c>
      <c r="G8" s="48" t="s">
        <v>1</v>
      </c>
      <c r="H8" s="81">
        <v>1329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12.75">
      <c r="A9" s="35"/>
      <c r="B9" s="35"/>
      <c r="C9" s="35"/>
      <c r="D9" s="35"/>
      <c r="E9" s="35"/>
      <c r="F9" s="80">
        <v>7</v>
      </c>
      <c r="G9" s="48" t="s">
        <v>160</v>
      </c>
      <c r="H9" s="81">
        <v>678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4" customFormat="1" ht="12.75">
      <c r="A10" s="35"/>
      <c r="B10" s="35"/>
      <c r="C10" s="35"/>
      <c r="D10" s="35"/>
      <c r="E10" s="35"/>
      <c r="F10" s="80">
        <v>8</v>
      </c>
      <c r="G10" s="48" t="s">
        <v>161</v>
      </c>
      <c r="H10" s="81">
        <v>21562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4" customFormat="1" ht="25.5">
      <c r="A11" s="35"/>
      <c r="B11" s="35"/>
      <c r="C11" s="35"/>
      <c r="D11" s="35"/>
      <c r="E11" s="35"/>
      <c r="F11" s="80">
        <v>9</v>
      </c>
      <c r="G11" s="48" t="s">
        <v>164</v>
      </c>
      <c r="H11" s="81">
        <v>3033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4" customFormat="1" ht="12.75">
      <c r="A12" s="35"/>
      <c r="B12" s="35"/>
      <c r="C12" s="35"/>
      <c r="D12" s="35"/>
      <c r="E12" s="35"/>
      <c r="F12" s="80">
        <v>10</v>
      </c>
      <c r="G12" s="48" t="s">
        <v>183</v>
      </c>
      <c r="H12" s="81">
        <v>10860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12.75">
      <c r="A13" s="35"/>
      <c r="B13" s="35"/>
      <c r="C13" s="35"/>
      <c r="D13" s="35"/>
      <c r="E13" s="35"/>
      <c r="F13" s="80">
        <v>11</v>
      </c>
      <c r="G13" s="48" t="s">
        <v>176</v>
      </c>
      <c r="H13" s="82">
        <v>33065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27.75" customHeight="1">
      <c r="A14" s="35"/>
      <c r="B14" s="35"/>
      <c r="C14" s="35"/>
      <c r="D14" s="35"/>
      <c r="E14" s="35"/>
      <c r="F14" s="80">
        <v>12</v>
      </c>
      <c r="G14" s="48" t="s">
        <v>308</v>
      </c>
      <c r="H14" s="81">
        <v>861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2:49" s="17" customFormat="1" ht="12.75">
      <c r="B15" s="35"/>
      <c r="C15" s="35"/>
      <c r="D15" s="35"/>
      <c r="E15" s="35"/>
      <c r="F15" s="80">
        <v>13</v>
      </c>
      <c r="G15" s="48" t="s">
        <v>181</v>
      </c>
      <c r="H15" s="81">
        <v>101110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17" customFormat="1" ht="25.5">
      <c r="A16" s="35"/>
      <c r="B16" s="35"/>
      <c r="C16" s="35"/>
      <c r="D16" s="35"/>
      <c r="E16" s="35"/>
      <c r="F16" s="80">
        <v>14</v>
      </c>
      <c r="G16" s="48" t="s">
        <v>191</v>
      </c>
      <c r="H16" s="81">
        <v>2200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17" customFormat="1" ht="12.75">
      <c r="A17" s="35"/>
      <c r="B17" s="35"/>
      <c r="C17" s="35"/>
      <c r="D17" s="35"/>
      <c r="E17" s="35"/>
      <c r="F17" s="80">
        <v>15</v>
      </c>
      <c r="G17" s="48" t="s">
        <v>59</v>
      </c>
      <c r="H17" s="82">
        <v>1784.82</v>
      </c>
      <c r="I17" s="9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17" customFormat="1" ht="12.75">
      <c r="A18" s="35"/>
      <c r="B18" s="35"/>
      <c r="C18" s="35"/>
      <c r="D18" s="35"/>
      <c r="E18" s="35"/>
      <c r="F18" s="80">
        <v>16</v>
      </c>
      <c r="G18" s="48" t="s">
        <v>65</v>
      </c>
      <c r="H18" s="81">
        <v>14144</v>
      </c>
      <c r="I18" s="9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17" customFormat="1" ht="12.75">
      <c r="A19" s="35"/>
      <c r="B19" s="35"/>
      <c r="C19" s="35"/>
      <c r="D19" s="35"/>
      <c r="E19" s="35"/>
      <c r="F19" s="80">
        <v>17</v>
      </c>
      <c r="G19" s="48" t="s">
        <v>203</v>
      </c>
      <c r="H19" s="83">
        <v>443.33</v>
      </c>
      <c r="I19" s="9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17" customFormat="1" ht="12.75">
      <c r="A20" s="35"/>
      <c r="B20" s="35"/>
      <c r="C20" s="35"/>
      <c r="D20" s="35"/>
      <c r="E20" s="35"/>
      <c r="F20" s="80">
        <v>18</v>
      </c>
      <c r="G20" s="48" t="s">
        <v>215</v>
      </c>
      <c r="H20" s="84">
        <v>549</v>
      </c>
      <c r="I20" s="9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22" customFormat="1" ht="12.75">
      <c r="A21" s="35"/>
      <c r="B21" s="35"/>
      <c r="C21" s="35"/>
      <c r="D21" s="35"/>
      <c r="E21" s="35"/>
      <c r="F21" s="80">
        <v>19</v>
      </c>
      <c r="G21" s="48" t="s">
        <v>288</v>
      </c>
      <c r="H21" s="84">
        <v>3661</v>
      </c>
      <c r="I21" s="9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22" customFormat="1" ht="12.75">
      <c r="A22" s="35"/>
      <c r="B22" s="35"/>
      <c r="C22" s="35"/>
      <c r="D22" s="35"/>
      <c r="E22" s="35"/>
      <c r="F22" s="80">
        <v>20</v>
      </c>
      <c r="G22" s="48" t="s">
        <v>217</v>
      </c>
      <c r="H22" s="84">
        <v>6224</v>
      </c>
      <c r="I22" s="9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s="22" customFormat="1" ht="12.75">
      <c r="A23" s="35"/>
      <c r="B23" s="35"/>
      <c r="C23" s="35"/>
      <c r="D23" s="35"/>
      <c r="E23" s="35"/>
      <c r="F23" s="80">
        <v>21</v>
      </c>
      <c r="G23" s="48" t="s">
        <v>189</v>
      </c>
      <c r="H23" s="84">
        <v>20428</v>
      </c>
      <c r="I23" s="9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s="22" customFormat="1" ht="12.75">
      <c r="A24" s="35"/>
      <c r="B24" s="35"/>
      <c r="C24" s="35"/>
      <c r="D24" s="35"/>
      <c r="E24" s="35"/>
      <c r="F24" s="80">
        <v>22</v>
      </c>
      <c r="G24" s="48" t="s">
        <v>274</v>
      </c>
      <c r="H24" s="84">
        <v>3330</v>
      </c>
      <c r="I24" s="9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s="22" customFormat="1" ht="12.75">
      <c r="A25" s="35"/>
      <c r="B25" s="35"/>
      <c r="C25" s="35"/>
      <c r="D25" s="35"/>
      <c r="E25" s="35"/>
      <c r="F25" s="80">
        <v>23</v>
      </c>
      <c r="G25" s="48" t="s">
        <v>228</v>
      </c>
      <c r="H25" s="48">
        <v>553</v>
      </c>
      <c r="I25" s="9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s="13" customFormat="1" ht="25.5">
      <c r="A26" s="35"/>
      <c r="B26" s="35"/>
      <c r="C26" s="35"/>
      <c r="D26" s="35"/>
      <c r="E26" s="35"/>
      <c r="F26" s="80">
        <v>24</v>
      </c>
      <c r="G26" s="48" t="s">
        <v>98</v>
      </c>
      <c r="H26" s="82">
        <v>917.69</v>
      </c>
      <c r="I26" s="9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s="13" customFormat="1" ht="12.75">
      <c r="A27" s="35"/>
      <c r="B27" s="35"/>
      <c r="C27" s="35"/>
      <c r="D27" s="35"/>
      <c r="E27" s="35"/>
      <c r="F27" s="45"/>
      <c r="G27" s="36" t="s">
        <v>79</v>
      </c>
      <c r="H27" s="54">
        <f>SUM(H3:H26)</f>
        <v>243157.84</v>
      </c>
      <c r="I27" s="54">
        <f>E3-H27</f>
        <v>426094.91799999995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s="13" customFormat="1" ht="12.75">
      <c r="A29" s="12"/>
      <c r="G29" s="1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s="13" customFormat="1" ht="12.75">
      <c r="A30" s="12"/>
      <c r="G30" s="1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s="13" customFormat="1" ht="12.75">
      <c r="A46" s="12"/>
      <c r="G46" s="14"/>
      <c r="J46" s="12"/>
      <c r="K46" s="12" t="s">
        <v>92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1:49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:49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1:49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1:49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1:49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1:49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9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1:49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49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1:49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1:49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1:49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1:49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1:49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1:49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1:49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1:49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1:49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49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1:49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</row>
    <row r="123" spans="1:49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49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</row>
    <row r="135" spans="1:49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</row>
    <row r="139" spans="1:49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</row>
    <row r="140" spans="1:49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</row>
    <row r="141" spans="1:49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</row>
    <row r="142" spans="1:49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</row>
    <row r="143" spans="1:49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</row>
    <row r="144" spans="1:49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</row>
    <row r="145" spans="1:49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</row>
    <row r="146" spans="1:49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</row>
    <row r="147" spans="1:49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</row>
    <row r="148" spans="1:49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</row>
    <row r="149" spans="1:49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</row>
    <row r="150" spans="1:49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</row>
    <row r="151" spans="1:49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</row>
    <row r="152" spans="1:49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</row>
    <row r="153" spans="1:49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</row>
    <row r="154" spans="1:49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</row>
    <row r="155" spans="1:49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</row>
    <row r="156" spans="1:49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</row>
    <row r="157" spans="1:49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</row>
    <row r="158" spans="1:49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</row>
    <row r="160" spans="1:49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</row>
    <row r="161" spans="1:49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</row>
    <row r="162" spans="1:49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</row>
    <row r="163" spans="1:49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</row>
    <row r="164" spans="1:49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</row>
    <row r="165" spans="1:49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</row>
    <row r="166" spans="1:49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</row>
    <row r="167" spans="1:49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</row>
    <row r="168" spans="1:49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</row>
    <row r="169" spans="1:49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</row>
    <row r="170" spans="1:49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</row>
    <row r="171" spans="1:49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</row>
    <row r="172" spans="1:49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</row>
    <row r="173" spans="1:49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</row>
    <row r="174" spans="1:49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</row>
    <row r="175" spans="1:49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</row>
    <row r="176" spans="1:49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</row>
    <row r="177" spans="1:49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</row>
    <row r="178" spans="1:49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</row>
    <row r="179" spans="1:49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</row>
    <row r="180" spans="1:49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</row>
    <row r="181" spans="1:49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</row>
    <row r="182" spans="1:49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</row>
    <row r="183" spans="1:49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</row>
    <row r="184" spans="1:49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</row>
    <row r="185" spans="1:49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</row>
    <row r="186" spans="1:49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</row>
    <row r="188" spans="1:49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</row>
    <row r="189" spans="1:49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</row>
    <row r="190" spans="1:49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</row>
    <row r="191" spans="1:49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</row>
    <row r="192" spans="1:49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</row>
    <row r="193" spans="1:49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</row>
    <row r="194" spans="1:49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</row>
    <row r="195" spans="1:49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</row>
    <row r="196" spans="1:49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</row>
    <row r="197" spans="1:49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</row>
    <row r="198" spans="1:49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</row>
    <row r="199" spans="1:49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</row>
    <row r="200" spans="1:49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</row>
    <row r="201" spans="1:49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</row>
    <row r="202" spans="1:49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</row>
    <row r="203" spans="1:49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</row>
    <row r="204" spans="1:49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</row>
    <row r="205" spans="1:49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</row>
    <row r="206" spans="1:49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49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</row>
    <row r="208" spans="1:49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</row>
    <row r="209" spans="1:49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</row>
    <row r="210" spans="1:49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</row>
    <row r="211" spans="1:49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</row>
    <row r="212" spans="1:49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</row>
    <row r="213" spans="1:49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</row>
    <row r="214" spans="1:49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</row>
    <row r="215" spans="1:49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</row>
    <row r="216" spans="1:49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</row>
    <row r="217" spans="1:49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</row>
    <row r="218" spans="1:49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</row>
    <row r="219" spans="1:49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</row>
    <row r="220" spans="1:49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</row>
    <row r="221" spans="1:49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</row>
    <row r="222" spans="1:49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</row>
    <row r="223" spans="1:49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1:49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</row>
    <row r="225" spans="1:49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</row>
    <row r="226" spans="1:49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</row>
    <row r="227" spans="1:49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</row>
    <row r="228" spans="1:49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</row>
    <row r="229" spans="1:49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</row>
    <row r="230" spans="1:49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1:49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1:49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1:49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1:49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1:49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1:49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1:49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1:49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1:49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1:49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1:49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1:49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1:49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1:49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1:49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1:49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1:49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1:49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1:49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1:49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1:49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1:49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1:49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1:49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1:49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1:49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1:49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1:49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1:49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1:49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1:49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1:49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1:49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1:49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1:49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1:49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1:49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</row>
    <row r="268" spans="1:49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</row>
    <row r="269" spans="1:49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</row>
    <row r="270" spans="1:49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</row>
    <row r="271" spans="1:49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</row>
    <row r="272" spans="1:49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</row>
    <row r="273" spans="1:49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</row>
    <row r="274" spans="1:49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</row>
    <row r="275" spans="1:49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</row>
    <row r="276" spans="1:49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</row>
    <row r="277" spans="1:49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</row>
    <row r="278" spans="1:49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49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</row>
    <row r="280" spans="1:49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</row>
    <row r="281" spans="1:49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</row>
    <row r="282" spans="1:49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</row>
    <row r="283" spans="1:49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</row>
    <row r="284" spans="1:49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</row>
    <row r="285" spans="1:49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</row>
    <row r="286" spans="1:49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</row>
    <row r="287" spans="1:49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</row>
    <row r="288" spans="1:49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</row>
    <row r="289" spans="1:49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</row>
    <row r="290" spans="1:49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</row>
    <row r="291" spans="1:49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</row>
    <row r="292" spans="1:49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</row>
    <row r="293" spans="1:49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</row>
    <row r="294" spans="1:49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</row>
    <row r="295" spans="1:49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</row>
    <row r="296" spans="1:49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</row>
    <row r="297" spans="1:49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</row>
    <row r="298" spans="1:49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</row>
    <row r="299" spans="1:49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</row>
    <row r="300" spans="1:49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</row>
    <row r="301" spans="1:49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</row>
    <row r="302" spans="1:49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</row>
    <row r="303" spans="1:49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</row>
    <row r="304" spans="1:49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</row>
    <row r="305" spans="1:49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1:49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1:49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</row>
    <row r="308" spans="1:49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</row>
    <row r="309" spans="1:49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</row>
    <row r="310" spans="1:49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</row>
    <row r="311" spans="1:49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</row>
    <row r="312" spans="1:49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</row>
    <row r="313" spans="1:49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</row>
    <row r="314" spans="1:49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</row>
    <row r="315" spans="1:49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</row>
    <row r="316" spans="1:49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</row>
    <row r="317" spans="1:49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</row>
    <row r="318" spans="1:49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</row>
    <row r="319" spans="1:49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</row>
    <row r="320" spans="1:49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</row>
    <row r="321" spans="1:49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</row>
    <row r="322" spans="1:49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</row>
    <row r="323" spans="1:49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</row>
    <row r="324" spans="1:49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</row>
    <row r="325" spans="1:49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</row>
    <row r="326" spans="1:49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</row>
    <row r="327" spans="1:49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</row>
    <row r="328" spans="1:49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</row>
    <row r="329" spans="1:49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</row>
    <row r="330" spans="1:49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</row>
    <row r="331" spans="1:49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</row>
    <row r="332" spans="1:49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</row>
    <row r="333" spans="1:49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</row>
    <row r="334" spans="1:49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</row>
    <row r="335" spans="1:49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</row>
    <row r="336" spans="1:49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</row>
    <row r="337" spans="1:49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</row>
    <row r="338" spans="1:49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</row>
    <row r="339" spans="1:49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</row>
    <row r="340" spans="1:49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</row>
    <row r="341" spans="1:49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</row>
    <row r="342" spans="1:49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</row>
    <row r="343" spans="1:49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</row>
    <row r="344" spans="1:49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</row>
    <row r="345" spans="1:49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</row>
    <row r="346" spans="1:49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</row>
    <row r="347" spans="1:49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</row>
    <row r="348" spans="1:49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</row>
    <row r="349" spans="1:49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</row>
    <row r="350" spans="1:49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</row>
    <row r="351" spans="1:49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  <row r="359" spans="1:49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</row>
    <row r="360" spans="1:49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</row>
    <row r="361" spans="1:49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</row>
    <row r="362" spans="1:49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</row>
    <row r="363" spans="1:49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</row>
    <row r="364" spans="1:49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</row>
    <row r="365" spans="1:49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</row>
    <row r="366" spans="1:49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</row>
    <row r="367" spans="1:49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</row>
    <row r="368" spans="1:49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 spans="1:49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  <row r="370" spans="1:49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</row>
    <row r="371" spans="1:49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</row>
    <row r="372" spans="1:49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</row>
    <row r="373" spans="1:49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</row>
    <row r="374" spans="1:49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1:49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1:49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</row>
    <row r="377" spans="1:49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</row>
    <row r="378" spans="1:49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</row>
    <row r="379" spans="1:49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</row>
    <row r="380" spans="1:49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49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</row>
    <row r="382" spans="1:49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</row>
    <row r="383" spans="1:49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</row>
    <row r="384" spans="1:49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</row>
    <row r="385" spans="1:49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</row>
    <row r="386" spans="1:49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</row>
    <row r="387" spans="1:49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</row>
    <row r="388" spans="1:49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</row>
    <row r="389" spans="1:49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</row>
    <row r="390" spans="1:49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</row>
    <row r="391" spans="1:49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</row>
    <row r="392" spans="1:49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</row>
    <row r="393" spans="1:49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</row>
    <row r="394" spans="1:49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</row>
    <row r="395" spans="1:49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</row>
    <row r="396" spans="1:49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</row>
    <row r="397" spans="1:49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</row>
    <row r="398" spans="1:49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</row>
    <row r="399" spans="1:49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</row>
    <row r="400" spans="1:49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</row>
    <row r="401" spans="1:49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</row>
    <row r="402" spans="1:49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</row>
    <row r="403" spans="1:49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</row>
    <row r="404" spans="1:49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</row>
    <row r="405" spans="1:49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</row>
    <row r="406" spans="1:49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</row>
    <row r="407" spans="1:49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</row>
    <row r="408" spans="1:49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</row>
    <row r="409" spans="1:49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</row>
    <row r="410" spans="1:49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</row>
    <row r="411" spans="1:49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</row>
    <row r="412" spans="1:49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</row>
    <row r="413" spans="1:49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</row>
    <row r="414" spans="1:49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</row>
    <row r="415" spans="1:49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</row>
    <row r="416" spans="1:49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</row>
    <row r="417" spans="1:49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</row>
    <row r="418" spans="1:49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</row>
    <row r="419" spans="1:49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</row>
    <row r="420" spans="1:49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</row>
    <row r="421" spans="1:49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</row>
    <row r="422" spans="1:49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</row>
    <row r="423" spans="1:49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</row>
    <row r="424" spans="1:49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</row>
    <row r="425" spans="1:49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</row>
    <row r="426" spans="1:49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</row>
    <row r="427" spans="1:49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</row>
    <row r="428" spans="1:49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</row>
    <row r="429" spans="1:49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</row>
    <row r="430" spans="1:49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</row>
    <row r="431" spans="1:49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</row>
    <row r="432" spans="1:49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</row>
    <row r="433" spans="1:49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</row>
    <row r="434" spans="1:49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</row>
    <row r="435" spans="1:49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</row>
    <row r="436" spans="1:49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</row>
    <row r="437" spans="1:49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</row>
    <row r="438" spans="1:49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</row>
    <row r="439" spans="1:49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</row>
    <row r="440" spans="1:49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</row>
    <row r="441" spans="1:49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</row>
    <row r="442" spans="1:49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</row>
    <row r="443" spans="1:49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</row>
    <row r="444" spans="1:49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</row>
    <row r="445" spans="1:49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</row>
    <row r="446" spans="1:49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</row>
    <row r="447" spans="1:49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</row>
    <row r="448" spans="1:49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</row>
    <row r="449" spans="1:49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</row>
    <row r="450" spans="1:49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</row>
    <row r="451" spans="1:49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</row>
    <row r="452" spans="1:49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</row>
    <row r="453" spans="1:49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</row>
    <row r="454" spans="1:49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</row>
    <row r="455" spans="1:49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</row>
    <row r="456" spans="1:49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</row>
    <row r="457" spans="1:49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</row>
    <row r="458" spans="1:49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</row>
    <row r="459" spans="1:49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</row>
    <row r="460" spans="1:49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</row>
    <row r="461" spans="1:49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</row>
    <row r="462" spans="1:49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</row>
    <row r="463" spans="1:49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</row>
    <row r="464" spans="1:49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</row>
    <row r="465" spans="1:49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</row>
    <row r="466" spans="1:49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</row>
    <row r="467" spans="1:49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</row>
    <row r="468" spans="1:49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</row>
    <row r="469" spans="1:49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</row>
    <row r="470" spans="1:49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</row>
    <row r="471" spans="1:49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</row>
    <row r="472" spans="1:49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</row>
    <row r="473" spans="1:49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</row>
    <row r="474" spans="1:49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</row>
    <row r="475" spans="1:49" s="13" customFormat="1" ht="12.75">
      <c r="A475" s="12"/>
      <c r="G475" s="14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</row>
    <row r="476" spans="1:49" s="13" customFormat="1" ht="12.75">
      <c r="A476" s="12"/>
      <c r="G476" s="14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</row>
    <row r="477" spans="1:49" s="13" customFormat="1" ht="12.75">
      <c r="A477" s="12"/>
      <c r="G477" s="14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</row>
    <row r="478" spans="1:49" s="13" customFormat="1" ht="12.75">
      <c r="A478" s="12"/>
      <c r="G478" s="14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</row>
    <row r="479" spans="1:49" s="13" customFormat="1" ht="12.75">
      <c r="A479" s="12"/>
      <c r="G479" s="14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</row>
    <row r="480" spans="1:49" s="13" customFormat="1" ht="12.75">
      <c r="A480" s="12"/>
      <c r="G480" s="14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</row>
    <row r="481" spans="1:49" s="13" customFormat="1" ht="12.75">
      <c r="A481" s="12"/>
      <c r="G481" s="14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</row>
    <row r="482" spans="1:49" s="13" customFormat="1" ht="12.75">
      <c r="A482" s="12"/>
      <c r="G482" s="14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</row>
    <row r="483" spans="1:49" s="13" customFormat="1" ht="12.75">
      <c r="A483" s="12"/>
      <c r="G483" s="14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</row>
    <row r="484" spans="1:49" s="13" customFormat="1" ht="12.75">
      <c r="A484" s="12"/>
      <c r="G484" s="14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</row>
    <row r="485" spans="1:49" s="13" customFormat="1" ht="12.75">
      <c r="A485" s="12"/>
      <c r="G485" s="14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</row>
    <row r="486" spans="1:49" s="13" customFormat="1" ht="12.75">
      <c r="A486" s="12"/>
      <c r="G486" s="14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</row>
    <row r="487" spans="1:49" s="13" customFormat="1" ht="12.75">
      <c r="A487" s="12"/>
      <c r="G487" s="14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</row>
    <row r="488" spans="1:49" s="13" customFormat="1" ht="12.75">
      <c r="A488" s="12"/>
      <c r="G488" s="14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</row>
    <row r="489" spans="1:49" s="13" customFormat="1" ht="12.75">
      <c r="A489" s="12"/>
      <c r="G489" s="14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</row>
    <row r="490" spans="1:49" s="13" customFormat="1" ht="12.75">
      <c r="A490" s="12"/>
      <c r="G490" s="14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</row>
    <row r="491" spans="1:49" s="13" customFormat="1" ht="12.75">
      <c r="A491" s="12"/>
      <c r="G491" s="14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</row>
    <row r="492" spans="1:49" s="13" customFormat="1" ht="12.75">
      <c r="A492" s="12"/>
      <c r="G492" s="14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</row>
    <row r="493" spans="1:49" s="13" customFormat="1" ht="12.75">
      <c r="A493" s="12"/>
      <c r="G493" s="14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</row>
    <row r="494" spans="1:49" s="13" customFormat="1" ht="12.75">
      <c r="A494" s="12"/>
      <c r="G494" s="14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</row>
    <row r="495" spans="1:49" s="13" customFormat="1" ht="12.75">
      <c r="A495" s="12"/>
      <c r="G495" s="14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</row>
    <row r="496" spans="1:49" s="13" customFormat="1" ht="12.75">
      <c r="A496" s="12"/>
      <c r="G496" s="14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</row>
    <row r="497" spans="1:49" s="13" customFormat="1" ht="12.75">
      <c r="A497" s="12"/>
      <c r="G497" s="14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</row>
    <row r="498" spans="1:49" s="13" customFormat="1" ht="12.75">
      <c r="A498" s="12"/>
      <c r="G498" s="14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</row>
    <row r="499" spans="1:49" s="13" customFormat="1" ht="12.75">
      <c r="A499" s="12"/>
      <c r="G499" s="14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</row>
    <row r="500" spans="1:49" s="13" customFormat="1" ht="12.75">
      <c r="A500" s="12"/>
      <c r="G500" s="14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</row>
    <row r="501" spans="1:49" s="13" customFormat="1" ht="12.75">
      <c r="A501" s="12"/>
      <c r="G501" s="14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</row>
    <row r="502" spans="1:49" s="13" customFormat="1" ht="12.75">
      <c r="A502" s="12"/>
      <c r="G502" s="14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</row>
    <row r="503" spans="1:49" s="13" customFormat="1" ht="12.75">
      <c r="A503" s="12"/>
      <c r="G503" s="14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</row>
    <row r="504" spans="1:49" s="13" customFormat="1" ht="12.75">
      <c r="A504" s="12"/>
      <c r="G504" s="14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</row>
    <row r="505" spans="1:49" s="13" customFormat="1" ht="12.75">
      <c r="A505" s="12"/>
      <c r="G505" s="14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</row>
    <row r="506" spans="1:49" s="13" customFormat="1" ht="12.75">
      <c r="A506" s="12"/>
      <c r="G506" s="14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</row>
    <row r="507" spans="1:49" s="13" customFormat="1" ht="12.75">
      <c r="A507" s="12"/>
      <c r="G507" s="14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</row>
    <row r="508" spans="1:49" s="13" customFormat="1" ht="12.75">
      <c r="A508" s="12"/>
      <c r="G508" s="14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</row>
    <row r="509" spans="1:49" s="13" customFormat="1" ht="12.75">
      <c r="A509" s="12"/>
      <c r="G509" s="14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</row>
    <row r="510" spans="1:49" s="13" customFormat="1" ht="12.75">
      <c r="A510" s="12"/>
      <c r="G510" s="14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</row>
    <row r="511" spans="1:49" s="13" customFormat="1" ht="12.75">
      <c r="A511" s="12"/>
      <c r="G511" s="14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</row>
    <row r="512" spans="1:49" s="13" customFormat="1" ht="12.75">
      <c r="A512" s="12"/>
      <c r="G512" s="14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</row>
    <row r="513" spans="1:49" s="13" customFormat="1" ht="12.75">
      <c r="A513" s="12"/>
      <c r="G513" s="14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</row>
    <row r="514" spans="1:49" s="13" customFormat="1" ht="12.75">
      <c r="A514" s="12"/>
      <c r="G514" s="14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</row>
    <row r="515" spans="1:49" s="13" customFormat="1" ht="12.75">
      <c r="A515" s="12"/>
      <c r="G515" s="14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</row>
    <row r="516" spans="1:49" s="13" customFormat="1" ht="12.75">
      <c r="A516" s="12"/>
      <c r="G516" s="14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</row>
    <row r="517" spans="1:49" s="13" customFormat="1" ht="12.75">
      <c r="A517" s="12"/>
      <c r="G517" s="14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</row>
    <row r="518" spans="1:49" s="13" customFormat="1" ht="12.75">
      <c r="A518" s="12"/>
      <c r="G518" s="14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</row>
    <row r="519" spans="1:49" s="13" customFormat="1" ht="12.75">
      <c r="A519" s="12"/>
      <c r="G519" s="14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</row>
    <row r="520" spans="1:49" s="13" customFormat="1" ht="12.75">
      <c r="A520" s="12"/>
      <c r="G520" s="14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</row>
    <row r="521" spans="1:49" s="13" customFormat="1" ht="12.75">
      <c r="A521" s="12"/>
      <c r="G521" s="14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</row>
    <row r="522" spans="1:49" s="13" customFormat="1" ht="12.75">
      <c r="A522" s="12"/>
      <c r="G522" s="14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</row>
    <row r="523" spans="1:49" s="13" customFormat="1" ht="12.75">
      <c r="A523" s="12"/>
      <c r="G523" s="14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</row>
    <row r="524" spans="1:49" s="13" customFormat="1" ht="12.75">
      <c r="A524" s="12"/>
      <c r="G524" s="14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</row>
    <row r="525" spans="1:49" s="13" customFormat="1" ht="12.75">
      <c r="A525" s="12"/>
      <c r="G525" s="14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</row>
    <row r="526" spans="1:49" s="13" customFormat="1" ht="12.75">
      <c r="A526" s="12"/>
      <c r="G526" s="14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</row>
    <row r="527" spans="1:49" s="13" customFormat="1" ht="12.75">
      <c r="A527" s="12"/>
      <c r="G527" s="14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</row>
    <row r="528" spans="1:49" s="13" customFormat="1" ht="12.75">
      <c r="A528" s="12"/>
      <c r="G528" s="14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</row>
    <row r="529" spans="1:49" s="13" customFormat="1" ht="12.75">
      <c r="A529" s="12"/>
      <c r="G529" s="14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</row>
    <row r="530" spans="1:49" s="13" customFormat="1" ht="12.75">
      <c r="A530" s="12"/>
      <c r="G530" s="14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</row>
    <row r="531" spans="1:49" s="13" customFormat="1" ht="12.75">
      <c r="A531" s="12"/>
      <c r="G531" s="14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</row>
    <row r="532" spans="1:49" s="13" customFormat="1" ht="12.75">
      <c r="A532" s="12"/>
      <c r="G532" s="14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</row>
    <row r="533" spans="1:49" s="13" customFormat="1" ht="12.75">
      <c r="A533" s="12"/>
      <c r="G533" s="14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</row>
    <row r="534" spans="1:49" s="13" customFormat="1" ht="12.75">
      <c r="A534" s="12"/>
      <c r="G534" s="14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</row>
    <row r="535" spans="1:49" s="13" customFormat="1" ht="12.75">
      <c r="A535" s="12"/>
      <c r="G535" s="14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</row>
    <row r="536" spans="1:49" s="13" customFormat="1" ht="12.75">
      <c r="A536" s="12"/>
      <c r="G536" s="14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</row>
    <row r="537" spans="1:49" s="13" customFormat="1" ht="12.75">
      <c r="A537" s="12"/>
      <c r="G537" s="14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</row>
    <row r="538" spans="1:49" s="13" customFormat="1" ht="12.75">
      <c r="A538" s="12"/>
      <c r="G538" s="14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</row>
    <row r="539" spans="1:49" s="13" customFormat="1" ht="12.75">
      <c r="A539" s="12"/>
      <c r="G539" s="14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</row>
    <row r="540" spans="1:49" s="13" customFormat="1" ht="12.75">
      <c r="A540" s="12"/>
      <c r="G540" s="14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</row>
    <row r="541" spans="1:49" s="13" customFormat="1" ht="12.75">
      <c r="A541" s="12"/>
      <c r="G541" s="14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</row>
    <row r="542" spans="1:49" s="13" customFormat="1" ht="12.75">
      <c r="A542" s="12"/>
      <c r="G542" s="14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</row>
    <row r="543" spans="1:49" s="13" customFormat="1" ht="12.75">
      <c r="A543" s="12"/>
      <c r="G543" s="14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</row>
    <row r="544" spans="1:49" s="13" customFormat="1" ht="12.75">
      <c r="A544" s="12"/>
      <c r="G544" s="14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</row>
    <row r="545" spans="1:49" s="13" customFormat="1" ht="12.75">
      <c r="A545" s="12"/>
      <c r="G545" s="14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</row>
    <row r="546" spans="1:49" s="13" customFormat="1" ht="12.75">
      <c r="A546" s="12"/>
      <c r="G546" s="14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</row>
    <row r="547" spans="1:49" s="13" customFormat="1" ht="12.75">
      <c r="A547" s="12"/>
      <c r="G547" s="14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</row>
    <row r="548" spans="1:49" s="13" customFormat="1" ht="12.75">
      <c r="A548" s="12"/>
      <c r="G548" s="14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</row>
    <row r="549" spans="1:49" s="13" customFormat="1" ht="12.75">
      <c r="A549" s="12"/>
      <c r="G549" s="14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</row>
    <row r="550" spans="1:49" s="13" customFormat="1" ht="12.75">
      <c r="A550" s="12"/>
      <c r="G550" s="14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</row>
    <row r="551" spans="1:49" s="13" customFormat="1" ht="12.75">
      <c r="A551" s="12"/>
      <c r="G551" s="14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</row>
    <row r="552" spans="1:49" s="13" customFormat="1" ht="12.75">
      <c r="A552" s="12"/>
      <c r="G552" s="14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</row>
    <row r="553" spans="1:49" s="13" customFormat="1" ht="12.75">
      <c r="A553" s="12"/>
      <c r="G553" s="14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</row>
    <row r="554" spans="1:49" s="13" customFormat="1" ht="12.75">
      <c r="A554" s="12"/>
      <c r="G554" s="14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</row>
    <row r="555" spans="1:49" s="13" customFormat="1" ht="12.75">
      <c r="A555" s="12"/>
      <c r="G555" s="14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</row>
    <row r="556" spans="1:49" s="13" customFormat="1" ht="12.75">
      <c r="A556" s="12"/>
      <c r="G556" s="14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</row>
    <row r="557" spans="1:49" s="13" customFormat="1" ht="12.75">
      <c r="A557" s="12"/>
      <c r="G557" s="14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</row>
    <row r="558" spans="1:49" s="13" customFormat="1" ht="12.75">
      <c r="A558" s="12"/>
      <c r="G558" s="14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</row>
    <row r="559" spans="1:49" s="13" customFormat="1" ht="12.75">
      <c r="A559" s="12"/>
      <c r="G559" s="14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</row>
    <row r="560" spans="1:49" s="13" customFormat="1" ht="12.75">
      <c r="A560" s="12"/>
      <c r="G560" s="14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</row>
    <row r="561" spans="1:49" s="13" customFormat="1" ht="12.75">
      <c r="A561" s="12"/>
      <c r="G561" s="14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</row>
    <row r="562" spans="1:49" s="13" customFormat="1" ht="12.75">
      <c r="A562" s="12"/>
      <c r="G562" s="14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</row>
    <row r="563" spans="1:49" s="13" customFormat="1" ht="12.75">
      <c r="A563" s="12"/>
      <c r="G563" s="14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</row>
    <row r="564" spans="1:49" s="13" customFormat="1" ht="12.75">
      <c r="A564" s="12"/>
      <c r="G564" s="14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</row>
    <row r="565" spans="1:49" s="13" customFormat="1" ht="12.75">
      <c r="A565" s="12"/>
      <c r="G565" s="14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</row>
    <row r="566" spans="1:49" s="13" customFormat="1" ht="12.75">
      <c r="A566" s="12"/>
      <c r="G566" s="14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</row>
    <row r="567" spans="1:49" s="13" customFormat="1" ht="12.75">
      <c r="A567" s="12"/>
      <c r="G567" s="14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</row>
    <row r="568" spans="1:49" s="13" customFormat="1" ht="12.75">
      <c r="A568" s="12"/>
      <c r="G568" s="14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</row>
    <row r="569" spans="1:49" s="13" customFormat="1" ht="12.75">
      <c r="A569" s="12"/>
      <c r="G569" s="14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</row>
    <row r="570" spans="1:49" s="13" customFormat="1" ht="12.75">
      <c r="A570" s="12"/>
      <c r="G570" s="14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</row>
    <row r="571" spans="1:49" s="13" customFormat="1" ht="12.75">
      <c r="A571" s="12"/>
      <c r="G571" s="14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</row>
    <row r="572" spans="1:49" s="13" customFormat="1" ht="12.75">
      <c r="A572" s="12"/>
      <c r="G572" s="14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</row>
    <row r="573" spans="1:49" s="13" customFormat="1" ht="12.75">
      <c r="A573" s="12"/>
      <c r="G573" s="14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</row>
    <row r="574" spans="1:49" s="13" customFormat="1" ht="12.75">
      <c r="A574" s="12"/>
      <c r="G574" s="14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</row>
    <row r="575" spans="1:49" s="13" customFormat="1" ht="12.75">
      <c r="A575" s="12"/>
      <c r="G575" s="14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</row>
    <row r="576" spans="1:49" s="13" customFormat="1" ht="12.75">
      <c r="A576" s="12"/>
      <c r="G576" s="14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</row>
    <row r="577" spans="1:49" s="13" customFormat="1" ht="12.75">
      <c r="A577" s="12"/>
      <c r="G577" s="14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</row>
    <row r="578" spans="1:49" s="13" customFormat="1" ht="12.75">
      <c r="A578" s="12"/>
      <c r="G578" s="14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</row>
    <row r="579" spans="1:49" s="13" customFormat="1" ht="12.75">
      <c r="A579" s="12"/>
      <c r="G579" s="14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</row>
    <row r="580" spans="1:49" s="13" customFormat="1" ht="12.75">
      <c r="A580" s="12"/>
      <c r="G580" s="14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</row>
    <row r="581" spans="1:49" s="13" customFormat="1" ht="12.75">
      <c r="A581" s="12"/>
      <c r="G581" s="14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</row>
    <row r="582" spans="1:49" s="13" customFormat="1" ht="12.75">
      <c r="A582" s="12"/>
      <c r="G582" s="14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</row>
    <row r="583" spans="1:49" s="13" customFormat="1" ht="12.75">
      <c r="A583" s="12"/>
      <c r="G583" s="14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</row>
    <row r="584" spans="1:49" s="13" customFormat="1" ht="12.75">
      <c r="A584" s="12"/>
      <c r="G584" s="14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</row>
    <row r="585" spans="1:49" s="13" customFormat="1" ht="12.75">
      <c r="A585" s="12"/>
      <c r="G585" s="14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</row>
    <row r="586" spans="1:49" s="13" customFormat="1" ht="12.75">
      <c r="A586" s="12"/>
      <c r="G586" s="14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</row>
    <row r="587" spans="1:49" s="13" customFormat="1" ht="12.75">
      <c r="A587" s="12"/>
      <c r="G587" s="14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</row>
    <row r="588" spans="1:49" s="13" customFormat="1" ht="12.75">
      <c r="A588" s="12"/>
      <c r="G588" s="14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</row>
    <row r="589" spans="1:49" s="13" customFormat="1" ht="12.75">
      <c r="A589" s="12"/>
      <c r="G589" s="14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</row>
    <row r="590" spans="1:49" s="13" customFormat="1" ht="12.75">
      <c r="A590" s="12"/>
      <c r="G590" s="14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</row>
    <row r="591" spans="1:49" s="13" customFormat="1" ht="12.75">
      <c r="A591" s="12"/>
      <c r="G591" s="14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</row>
    <row r="592" spans="1:49" s="13" customFormat="1" ht="12.75">
      <c r="A592" s="12"/>
      <c r="G592" s="14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</row>
    <row r="593" spans="1:49" s="13" customFormat="1" ht="12.75">
      <c r="A593" s="12"/>
      <c r="G593" s="14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</row>
    <row r="594" spans="1:49" s="13" customFormat="1" ht="12.75">
      <c r="A594" s="12"/>
      <c r="G594" s="14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</row>
    <row r="595" spans="1:49" s="13" customFormat="1" ht="12.75">
      <c r="A595" s="12"/>
      <c r="G595" s="14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</row>
    <row r="596" spans="1:49" s="13" customFormat="1" ht="12.75">
      <c r="A596" s="12"/>
      <c r="G596" s="14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</row>
    <row r="597" spans="1:49" s="13" customFormat="1" ht="12.75">
      <c r="A597" s="12"/>
      <c r="G597" s="14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</row>
    <row r="598" spans="1:49" s="13" customFormat="1" ht="12.75">
      <c r="A598" s="12"/>
      <c r="G598" s="14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</row>
    <row r="599" spans="1:49" s="13" customFormat="1" ht="12.75">
      <c r="A599" s="12"/>
      <c r="G599" s="14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</row>
    <row r="600" spans="1:49" s="13" customFormat="1" ht="12.75">
      <c r="A600" s="12"/>
      <c r="G600" s="14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</row>
    <row r="601" spans="1:49" s="13" customFormat="1" ht="12.75">
      <c r="A601" s="12"/>
      <c r="G601" s="14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</row>
    <row r="602" spans="1:49" s="13" customFormat="1" ht="12.75">
      <c r="A602" s="12"/>
      <c r="G602" s="14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</row>
    <row r="603" spans="1:49" s="13" customFormat="1" ht="12.75">
      <c r="A603" s="12"/>
      <c r="G603" s="14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</row>
    <row r="604" spans="1:49" s="13" customFormat="1" ht="12.75">
      <c r="A604" s="12"/>
      <c r="G604" s="14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</row>
    <row r="605" spans="1:49" s="13" customFormat="1" ht="12.75">
      <c r="A605" s="12"/>
      <c r="G605" s="14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</row>
    <row r="606" spans="1:49" s="13" customFormat="1" ht="12.75">
      <c r="A606" s="12"/>
      <c r="G606" s="14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</row>
    <row r="607" spans="1:49" s="13" customFormat="1" ht="12.75">
      <c r="A607" s="12"/>
      <c r="G607" s="14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</row>
    <row r="608" spans="1:49" s="13" customFormat="1" ht="12.75">
      <c r="A608" s="12"/>
      <c r="G608" s="14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</row>
    <row r="609" spans="1:49" s="13" customFormat="1" ht="12.75">
      <c r="A609" s="12"/>
      <c r="G609" s="14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</row>
    <row r="610" spans="1:49" s="13" customFormat="1" ht="12.75">
      <c r="A610" s="12"/>
      <c r="G610" s="14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</row>
    <row r="611" spans="1:49" s="13" customFormat="1" ht="12.75">
      <c r="A611" s="12"/>
      <c r="G611" s="14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</row>
    <row r="612" spans="1:49" s="13" customFormat="1" ht="12.75">
      <c r="A612" s="12"/>
      <c r="G612" s="14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</row>
    <row r="613" spans="1:49" s="13" customFormat="1" ht="12.75">
      <c r="A613" s="12"/>
      <c r="G613" s="14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</row>
    <row r="614" spans="1:49" s="13" customFormat="1" ht="12.75">
      <c r="A614" s="12"/>
      <c r="G614" s="14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</row>
    <row r="615" spans="1:49" s="13" customFormat="1" ht="12.75">
      <c r="A615" s="12"/>
      <c r="G615" s="14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</row>
    <row r="616" spans="6:9" ht="12.75">
      <c r="F616" s="13"/>
      <c r="G616" s="14"/>
      <c r="H616" s="13"/>
      <c r="I616" s="13"/>
    </row>
    <row r="617" spans="7:9" ht="12.75">
      <c r="G617" s="14"/>
      <c r="H617" s="13"/>
      <c r="I617" s="13"/>
    </row>
    <row r="618" spans="7:8" ht="12.75">
      <c r="G618" s="14"/>
      <c r="H618" s="1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AN427"/>
  <sheetViews>
    <sheetView zoomScalePageLayoutView="0" workbookViewId="0" topLeftCell="A7">
      <selection activeCell="A11" sqref="A1:J11"/>
    </sheetView>
  </sheetViews>
  <sheetFormatPr defaultColWidth="9.00390625" defaultRowHeight="12.75"/>
  <cols>
    <col min="1" max="1" width="11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75390625" style="3" customWidth="1"/>
    <col min="8" max="8" width="14.375" style="2" customWidth="1"/>
    <col min="9" max="9" width="13.375" style="15" customWidth="1"/>
    <col min="10" max="10" width="0.2421875" style="12" customWidth="1"/>
    <col min="11" max="39" width="9.125" style="12" customWidth="1"/>
    <col min="40" max="40" width="9.125" style="19" customWidth="1"/>
    <col min="41" max="16384" width="9.125" style="2" customWidth="1"/>
  </cols>
  <sheetData>
    <row r="1" spans="1:10" ht="20.25">
      <c r="A1" s="101" t="s">
        <v>113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99</v>
      </c>
      <c r="H2" s="44" t="s">
        <v>73</v>
      </c>
      <c r="I2" s="44" t="s">
        <v>80</v>
      </c>
      <c r="J2" s="16"/>
    </row>
    <row r="3" spans="1:40" s="4" customFormat="1" ht="38.25" customHeight="1">
      <c r="A3" s="54">
        <v>-101808.39</v>
      </c>
      <c r="B3" s="55">
        <v>2013.3</v>
      </c>
      <c r="C3" s="54">
        <v>4.01</v>
      </c>
      <c r="D3" s="54">
        <f>B3*C3*12</f>
        <v>96879.996</v>
      </c>
      <c r="E3" s="54">
        <f>A3+D3</f>
        <v>-4928.394</v>
      </c>
      <c r="F3" s="45">
        <v>1</v>
      </c>
      <c r="G3" s="48" t="s">
        <v>43</v>
      </c>
      <c r="H3" s="70">
        <v>4936</v>
      </c>
      <c r="I3" s="9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20"/>
    </row>
    <row r="4" spans="1:40" s="4" customFormat="1" ht="12.75">
      <c r="A4" s="35"/>
      <c r="B4" s="35"/>
      <c r="C4" s="35"/>
      <c r="D4" s="35"/>
      <c r="E4" s="35"/>
      <c r="F4" s="45">
        <v>2</v>
      </c>
      <c r="G4" s="48" t="s">
        <v>194</v>
      </c>
      <c r="H4" s="70">
        <v>2869</v>
      </c>
      <c r="I4" s="9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0"/>
    </row>
    <row r="5" spans="1:40" s="4" customFormat="1" ht="25.5">
      <c r="A5" s="35"/>
      <c r="B5" s="35"/>
      <c r="C5" s="35"/>
      <c r="D5" s="35"/>
      <c r="E5" s="35"/>
      <c r="F5" s="45">
        <v>3</v>
      </c>
      <c r="G5" s="48" t="s">
        <v>59</v>
      </c>
      <c r="H5" s="35">
        <v>892.41</v>
      </c>
      <c r="I5" s="9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20"/>
    </row>
    <row r="6" spans="1:40" s="4" customFormat="1" ht="12.75">
      <c r="A6" s="35"/>
      <c r="B6" s="35"/>
      <c r="C6" s="35"/>
      <c r="D6" s="35"/>
      <c r="E6" s="35"/>
      <c r="F6" s="45">
        <v>4</v>
      </c>
      <c r="G6" s="48" t="s">
        <v>203</v>
      </c>
      <c r="H6" s="70">
        <v>443.33</v>
      </c>
      <c r="I6" s="9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20"/>
    </row>
    <row r="7" spans="1:40" s="4" customFormat="1" ht="25.5">
      <c r="A7" s="35"/>
      <c r="B7" s="35"/>
      <c r="C7" s="35"/>
      <c r="D7" s="35"/>
      <c r="E7" s="35"/>
      <c r="F7" s="45">
        <v>5</v>
      </c>
      <c r="G7" s="48" t="s">
        <v>248</v>
      </c>
      <c r="H7" s="70">
        <v>1134</v>
      </c>
      <c r="I7" s="9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20"/>
    </row>
    <row r="8" spans="1:40" s="4" customFormat="1" ht="12.75">
      <c r="A8" s="35"/>
      <c r="B8" s="35"/>
      <c r="C8" s="35"/>
      <c r="D8" s="35"/>
      <c r="E8" s="35"/>
      <c r="F8" s="45">
        <v>6</v>
      </c>
      <c r="G8" s="48" t="s">
        <v>279</v>
      </c>
      <c r="H8" s="70">
        <v>1435</v>
      </c>
      <c r="I8" s="35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0"/>
    </row>
    <row r="9" spans="1:40" s="17" customFormat="1" ht="25.5">
      <c r="A9" s="35"/>
      <c r="B9" s="35"/>
      <c r="C9" s="35"/>
      <c r="D9" s="35"/>
      <c r="E9" s="35"/>
      <c r="F9" s="45">
        <v>7</v>
      </c>
      <c r="G9" s="48" t="s">
        <v>98</v>
      </c>
      <c r="H9" s="35">
        <v>0</v>
      </c>
      <c r="I9" s="3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1"/>
    </row>
    <row r="10" spans="1:40" s="17" customFormat="1" ht="12.75">
      <c r="A10" s="35"/>
      <c r="B10" s="35"/>
      <c r="C10" s="35"/>
      <c r="D10" s="35"/>
      <c r="E10" s="35"/>
      <c r="F10" s="35"/>
      <c r="G10" s="36" t="s">
        <v>79</v>
      </c>
      <c r="H10" s="54">
        <f>SUM(H3:H9)</f>
        <v>11709.74</v>
      </c>
      <c r="I10" s="54">
        <f>E3-H10</f>
        <v>-16638.134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1"/>
    </row>
    <row r="11" spans="1:39" s="13" customFormat="1" ht="12.75">
      <c r="A11" s="38"/>
      <c r="B11" s="38"/>
      <c r="C11" s="38"/>
      <c r="D11" s="38"/>
      <c r="E11" s="38"/>
      <c r="F11" s="38"/>
      <c r="G11" s="39"/>
      <c r="H11" s="38"/>
      <c r="I11" s="3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1:39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1:39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1:39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 spans="1:39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1:39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1:39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 spans="1:39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 spans="1:39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1:39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 spans="1:39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 spans="1:39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1:39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 spans="1:39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 spans="1:39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 spans="1:39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 spans="1:39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 spans="1:39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 spans="1:39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 spans="1:39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 spans="1:39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1:39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 spans="1:39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1:39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1:39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 spans="1:39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 spans="1:39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 spans="1:39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1:39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39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 spans="1:39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 spans="1:39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1:39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1:39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 spans="1:39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 spans="1:39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 spans="1:39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1:39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 spans="1:39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1:39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1:39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 spans="1:39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 spans="1:39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1:39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 spans="1:39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 spans="1:39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1:39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 spans="1:39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 spans="1:39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1:39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1:39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 spans="1:39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1:39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 spans="1:39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 spans="1:39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 spans="1:39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 spans="1:39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1:39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 spans="1:39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 spans="1:39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 spans="1:39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 spans="1:39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 spans="1:39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 spans="1:39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1:39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 spans="1:39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 spans="1:39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 spans="1:39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 spans="1:39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1:39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 spans="1:39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 spans="1:39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1:39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 spans="1:39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 spans="1:39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1:39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 spans="1:39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 spans="1:39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1:39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 spans="1:39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 spans="1:39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1:39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 spans="1:39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 spans="1:39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1:39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 spans="1:39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 spans="1:39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1:39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 spans="1:39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 spans="1:39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1:39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 spans="1:39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 spans="1:39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1:39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 spans="1:39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 spans="1:39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1:39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 spans="1:39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 spans="1:39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1:39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 spans="1:39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1:39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1:39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 spans="1:39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 spans="1:39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 spans="1:39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 spans="1:39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 spans="1:39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</row>
    <row r="415" spans="1:39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</row>
    <row r="416" spans="1:39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 spans="1:39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</row>
    <row r="418" spans="1:39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</row>
    <row r="419" spans="1:39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 spans="1:39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</row>
    <row r="421" spans="1:39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</row>
    <row r="422" spans="1:39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 spans="1:39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</row>
    <row r="424" spans="1:39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</row>
    <row r="425" spans="1:39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 spans="1:39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</row>
    <row r="427" spans="1:40" s="24" customFormat="1" ht="12.75">
      <c r="A427" s="23"/>
      <c r="G427" s="25"/>
      <c r="I427" s="26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2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AK70"/>
  <sheetViews>
    <sheetView zoomScalePageLayoutView="0" workbookViewId="0" topLeftCell="A4">
      <selection activeCell="G15" sqref="G15"/>
    </sheetView>
  </sheetViews>
  <sheetFormatPr defaultColWidth="9.00390625" defaultRowHeight="12.75"/>
  <cols>
    <col min="1" max="1" width="11.75390625" style="6" customWidth="1"/>
    <col min="2" max="2" width="9.125" style="2" customWidth="1"/>
    <col min="3" max="3" width="7.125" style="2" customWidth="1"/>
    <col min="4" max="4" width="11.125" style="2" customWidth="1"/>
    <col min="5" max="5" width="10.25390625" style="2" customWidth="1"/>
    <col min="6" max="6" width="4.375" style="2" customWidth="1"/>
    <col min="7" max="7" width="39.875" style="3" customWidth="1"/>
    <col min="8" max="8" width="11.125" style="2" customWidth="1"/>
    <col min="9" max="9" width="12.75390625" style="15" customWidth="1"/>
    <col min="10" max="37" width="9.125" style="12" customWidth="1"/>
    <col min="38" max="16384" width="9.125" style="2" customWidth="1"/>
  </cols>
  <sheetData>
    <row r="1" spans="1:9" ht="23.25">
      <c r="A1" s="109" t="s">
        <v>107</v>
      </c>
      <c r="B1" s="110"/>
      <c r="C1" s="110"/>
      <c r="D1" s="110"/>
      <c r="E1" s="110"/>
      <c r="F1" s="110"/>
      <c r="G1" s="110"/>
      <c r="H1" s="110"/>
      <c r="I1" s="111"/>
    </row>
    <row r="2" spans="1:10" ht="76.5">
      <c r="A2" s="5" t="s">
        <v>74</v>
      </c>
      <c r="B2" s="5" t="s">
        <v>70</v>
      </c>
      <c r="C2" s="5" t="s">
        <v>76</v>
      </c>
      <c r="D2" s="5" t="s">
        <v>71</v>
      </c>
      <c r="E2" s="5" t="s">
        <v>77</v>
      </c>
      <c r="F2" s="5" t="s">
        <v>78</v>
      </c>
      <c r="G2" s="5" t="s">
        <v>99</v>
      </c>
      <c r="H2" s="5"/>
      <c r="I2" s="5" t="s">
        <v>80</v>
      </c>
      <c r="J2" s="16"/>
    </row>
    <row r="3" spans="1:37" s="4" customFormat="1" ht="24" customHeight="1">
      <c r="A3" s="90">
        <v>117330.91</v>
      </c>
      <c r="B3" s="6">
        <v>2409.8</v>
      </c>
      <c r="C3" s="70">
        <v>4.01</v>
      </c>
      <c r="D3" s="90">
        <f>B3*C3*12</f>
        <v>115959.576</v>
      </c>
      <c r="E3" s="90">
        <f>A3+D3</f>
        <v>233290.486</v>
      </c>
      <c r="F3" s="91">
        <v>1</v>
      </c>
      <c r="G3" s="52" t="s">
        <v>106</v>
      </c>
      <c r="H3" s="90">
        <v>9010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4" customFormat="1" ht="12.75">
      <c r="A4" s="6"/>
      <c r="B4" s="6"/>
      <c r="C4" s="6"/>
      <c r="D4" s="6"/>
      <c r="E4" s="6"/>
      <c r="F4" s="91">
        <v>2</v>
      </c>
      <c r="G4" s="52" t="s">
        <v>175</v>
      </c>
      <c r="H4" s="90">
        <v>1500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4" customFormat="1" ht="12.75">
      <c r="A5" s="6"/>
      <c r="B5" s="6"/>
      <c r="C5" s="6"/>
      <c r="D5" s="6"/>
      <c r="E5" s="6"/>
      <c r="F5" s="91">
        <v>3</v>
      </c>
      <c r="G5" s="52" t="s">
        <v>59</v>
      </c>
      <c r="H5" s="90">
        <v>1189.88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4" customFormat="1" ht="12.75">
      <c r="A6" s="6"/>
      <c r="B6" s="6"/>
      <c r="C6" s="6"/>
      <c r="D6" s="6"/>
      <c r="E6" s="6"/>
      <c r="F6" s="91">
        <v>4</v>
      </c>
      <c r="G6" s="52" t="s">
        <v>203</v>
      </c>
      <c r="H6" s="6">
        <v>443.33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4" customFormat="1" ht="12.75">
      <c r="A7" s="6"/>
      <c r="B7" s="6"/>
      <c r="C7" s="6"/>
      <c r="D7" s="6"/>
      <c r="E7" s="6"/>
      <c r="F7" s="91">
        <v>5</v>
      </c>
      <c r="G7" s="52" t="s">
        <v>64</v>
      </c>
      <c r="H7" s="90">
        <v>168000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4" customFormat="1" ht="25.5">
      <c r="A8" s="6"/>
      <c r="B8" s="6"/>
      <c r="C8" s="6"/>
      <c r="D8" s="6"/>
      <c r="E8" s="6"/>
      <c r="F8" s="91">
        <v>6</v>
      </c>
      <c r="G8" s="52" t="s">
        <v>269</v>
      </c>
      <c r="H8" s="90">
        <v>41226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4" customFormat="1" ht="12.75">
      <c r="A9" s="6"/>
      <c r="B9" s="6"/>
      <c r="C9" s="6"/>
      <c r="D9" s="6"/>
      <c r="E9" s="6"/>
      <c r="F9" s="91">
        <v>7</v>
      </c>
      <c r="G9" s="52" t="s">
        <v>280</v>
      </c>
      <c r="H9" s="90">
        <v>13346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4" customFormat="1" ht="12.75">
      <c r="A10" s="6"/>
      <c r="B10" s="6"/>
      <c r="C10" s="6"/>
      <c r="D10" s="6"/>
      <c r="E10" s="6"/>
      <c r="F10" s="91">
        <v>8</v>
      </c>
      <c r="G10" s="52" t="s">
        <v>296</v>
      </c>
      <c r="H10" s="90">
        <v>8522.54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4" customFormat="1" ht="25.5">
      <c r="A11" s="6"/>
      <c r="B11" s="6"/>
      <c r="C11" s="6"/>
      <c r="D11" s="6"/>
      <c r="E11" s="6"/>
      <c r="F11" s="91">
        <v>9</v>
      </c>
      <c r="G11" s="52" t="s">
        <v>98</v>
      </c>
      <c r="H11" s="90">
        <v>632.3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7" customFormat="1" ht="12.75">
      <c r="A12" s="6"/>
      <c r="B12" s="6"/>
      <c r="C12" s="6"/>
      <c r="D12" s="6"/>
      <c r="E12" s="6"/>
      <c r="F12" s="6"/>
      <c r="G12" s="41" t="s">
        <v>79</v>
      </c>
      <c r="H12" s="90">
        <f>SUM(H3:H11)</f>
        <v>243870.05</v>
      </c>
      <c r="I12" s="90">
        <f>E3-H12</f>
        <v>-10579.563999999984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12.75">
      <c r="A27" s="12"/>
      <c r="G27" s="14"/>
      <c r="J27" s="12"/>
      <c r="K27" s="12"/>
      <c r="L27" s="4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W88"/>
  <sheetViews>
    <sheetView zoomScalePageLayoutView="0" workbookViewId="0" topLeftCell="A7">
      <selection activeCell="G25" sqref="G25:G27"/>
    </sheetView>
  </sheetViews>
  <sheetFormatPr defaultColWidth="9.00390625" defaultRowHeight="12.75"/>
  <cols>
    <col min="1" max="1" width="11.125" style="6" customWidth="1"/>
    <col min="2" max="2" width="10.25390625" style="2" customWidth="1"/>
    <col min="3" max="3" width="9.125" style="2" customWidth="1"/>
    <col min="4" max="5" width="11.00390625" style="2" customWidth="1"/>
    <col min="6" max="6" width="4.375" style="2" customWidth="1"/>
    <col min="7" max="7" width="36.375" style="3" customWidth="1"/>
    <col min="8" max="8" width="10.125" style="2" customWidth="1"/>
    <col min="9" max="9" width="11.25390625" style="15" customWidth="1"/>
    <col min="10" max="49" width="9.125" style="12" customWidth="1"/>
    <col min="50" max="16384" width="9.125" style="2" customWidth="1"/>
  </cols>
  <sheetData>
    <row r="1" spans="1:9" ht="20.25">
      <c r="A1" s="101" t="s">
        <v>114</v>
      </c>
      <c r="B1" s="104"/>
      <c r="C1" s="104"/>
      <c r="D1" s="104"/>
      <c r="E1" s="104"/>
      <c r="F1" s="104"/>
      <c r="G1" s="104"/>
      <c r="H1" s="104"/>
      <c r="I1" s="105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99</v>
      </c>
      <c r="H2" s="44" t="s">
        <v>73</v>
      </c>
      <c r="I2" s="44" t="s">
        <v>80</v>
      </c>
      <c r="J2" s="16"/>
    </row>
    <row r="3" spans="1:49" s="4" customFormat="1" ht="25.5" customHeight="1">
      <c r="A3" s="35">
        <v>-17663.44</v>
      </c>
      <c r="B3" s="4">
        <v>2570.9</v>
      </c>
      <c r="C3" s="35">
        <v>4.01</v>
      </c>
      <c r="D3" s="54">
        <f>B3*C3*12</f>
        <v>123711.70799999998</v>
      </c>
      <c r="E3" s="54">
        <f>A3+D3+D4</f>
        <v>141238.42399999997</v>
      </c>
      <c r="F3" s="80">
        <v>1</v>
      </c>
      <c r="G3" s="48" t="s">
        <v>22</v>
      </c>
      <c r="H3" s="68">
        <v>1787</v>
      </c>
      <c r="I3" s="9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35"/>
      <c r="B4" s="35">
        <v>731.3</v>
      </c>
      <c r="C4" s="35"/>
      <c r="D4" s="54">
        <f>B4*C3*12</f>
        <v>35190.155999999995</v>
      </c>
      <c r="E4" s="35"/>
      <c r="F4" s="80">
        <v>2</v>
      </c>
      <c r="G4" s="48" t="s">
        <v>32</v>
      </c>
      <c r="H4" s="68">
        <v>7569</v>
      </c>
      <c r="I4" s="9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35"/>
      <c r="B5" s="35"/>
      <c r="C5" s="35"/>
      <c r="D5" s="35"/>
      <c r="E5" s="35"/>
      <c r="F5" s="80">
        <v>3</v>
      </c>
      <c r="G5" s="48" t="s">
        <v>32</v>
      </c>
      <c r="H5" s="68">
        <v>8334</v>
      </c>
      <c r="I5" s="9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12.75">
      <c r="A6" s="35"/>
      <c r="B6" s="35"/>
      <c r="C6" s="35"/>
      <c r="D6" s="35"/>
      <c r="E6" s="35"/>
      <c r="F6" s="80">
        <v>4</v>
      </c>
      <c r="G6" s="48" t="s">
        <v>42</v>
      </c>
      <c r="H6" s="68">
        <v>3523</v>
      </c>
      <c r="I6" s="9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35"/>
      <c r="B7" s="35"/>
      <c r="C7" s="35"/>
      <c r="D7" s="35"/>
      <c r="E7" s="35"/>
      <c r="F7" s="80">
        <v>5</v>
      </c>
      <c r="G7" s="48" t="s">
        <v>175</v>
      </c>
      <c r="H7" s="68">
        <v>1500</v>
      </c>
      <c r="I7" s="96"/>
      <c r="J7" s="12"/>
      <c r="K7" s="34"/>
      <c r="L7" s="3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25.5">
      <c r="A8" s="35"/>
      <c r="B8" s="35"/>
      <c r="C8" s="35"/>
      <c r="D8" s="35"/>
      <c r="E8" s="35"/>
      <c r="F8" s="80">
        <v>6</v>
      </c>
      <c r="G8" s="48" t="s">
        <v>59</v>
      </c>
      <c r="H8" s="54">
        <v>1189.88</v>
      </c>
      <c r="I8" s="9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12.75">
      <c r="A9" s="35"/>
      <c r="B9" s="35"/>
      <c r="C9" s="35"/>
      <c r="D9" s="35"/>
      <c r="E9" s="35"/>
      <c r="F9" s="80">
        <v>7</v>
      </c>
      <c r="G9" s="48" t="s">
        <v>0</v>
      </c>
      <c r="H9" s="68">
        <v>2865</v>
      </c>
      <c r="I9" s="9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4" customFormat="1" ht="12.75">
      <c r="A10" s="35"/>
      <c r="B10" s="35"/>
      <c r="C10" s="35"/>
      <c r="D10" s="35"/>
      <c r="E10" s="35"/>
      <c r="F10" s="80">
        <v>8</v>
      </c>
      <c r="G10" s="48" t="s">
        <v>236</v>
      </c>
      <c r="H10" s="68">
        <v>40980</v>
      </c>
      <c r="I10" s="9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4" customFormat="1" ht="12.75">
      <c r="A11" s="35"/>
      <c r="B11" s="35"/>
      <c r="C11" s="35"/>
      <c r="D11" s="35"/>
      <c r="E11" s="35"/>
      <c r="F11" s="80">
        <v>9</v>
      </c>
      <c r="G11" s="48" t="s">
        <v>239</v>
      </c>
      <c r="H11" s="68">
        <v>17320</v>
      </c>
      <c r="I11" s="9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4" customFormat="1" ht="12.75">
      <c r="A12" s="35"/>
      <c r="B12" s="35"/>
      <c r="C12" s="35"/>
      <c r="D12" s="35"/>
      <c r="E12" s="35"/>
      <c r="F12" s="80">
        <v>10</v>
      </c>
      <c r="G12" s="48" t="s">
        <v>236</v>
      </c>
      <c r="H12" s="68">
        <v>19923</v>
      </c>
      <c r="I12" s="9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12.75">
      <c r="A13" s="35"/>
      <c r="B13" s="35"/>
      <c r="C13" s="35"/>
      <c r="D13" s="35"/>
      <c r="E13" s="35"/>
      <c r="F13" s="80">
        <v>11</v>
      </c>
      <c r="G13" s="87" t="s">
        <v>203</v>
      </c>
      <c r="H13" s="86">
        <v>443.33</v>
      </c>
      <c r="I13" s="9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25.5">
      <c r="A14" s="35"/>
      <c r="B14" s="35"/>
      <c r="C14" s="35"/>
      <c r="D14" s="35"/>
      <c r="E14" s="35"/>
      <c r="F14" s="80">
        <v>12</v>
      </c>
      <c r="G14" s="48" t="s">
        <v>98</v>
      </c>
      <c r="H14" s="54">
        <v>967.83</v>
      </c>
      <c r="I14" s="5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17" customFormat="1" ht="12.75">
      <c r="A15" s="35"/>
      <c r="B15" s="35"/>
      <c r="C15" s="35"/>
      <c r="D15" s="35"/>
      <c r="E15" s="35"/>
      <c r="F15" s="35"/>
      <c r="G15" s="36" t="s">
        <v>79</v>
      </c>
      <c r="H15" s="54">
        <f>SUM(H3:H14)</f>
        <v>106402.04000000001</v>
      </c>
      <c r="I15" s="54">
        <f>E3-H15</f>
        <v>34836.38399999996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Y47"/>
  <sheetViews>
    <sheetView zoomScalePageLayoutView="0" workbookViewId="0" topLeftCell="A7">
      <selection activeCell="A12" sqref="A1:I12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9.75390625" style="2" customWidth="1"/>
    <col min="6" max="6" width="4.375" style="2" customWidth="1"/>
    <col min="7" max="7" width="37.00390625" style="3" customWidth="1"/>
    <col min="8" max="8" width="12.125" style="2" customWidth="1"/>
    <col min="9" max="9" width="13.625" style="15" customWidth="1"/>
    <col min="10" max="51" width="9.125" style="12" customWidth="1"/>
    <col min="52" max="16384" width="9.125" style="2" customWidth="1"/>
  </cols>
  <sheetData>
    <row r="1" spans="1:10" ht="18">
      <c r="A1" s="116" t="s">
        <v>115</v>
      </c>
      <c r="B1" s="117"/>
      <c r="C1" s="117"/>
      <c r="D1" s="117"/>
      <c r="E1" s="117"/>
      <c r="F1" s="117"/>
      <c r="G1" s="117"/>
      <c r="H1" s="117"/>
      <c r="I1" s="117"/>
      <c r="J1" s="53"/>
    </row>
    <row r="2" spans="1:10" ht="63.75">
      <c r="A2" s="60" t="s">
        <v>74</v>
      </c>
      <c r="B2" s="60" t="s">
        <v>70</v>
      </c>
      <c r="C2" s="60" t="s">
        <v>76</v>
      </c>
      <c r="D2" s="60" t="s">
        <v>71</v>
      </c>
      <c r="E2" s="60" t="s">
        <v>77</v>
      </c>
      <c r="F2" s="60" t="s">
        <v>78</v>
      </c>
      <c r="G2" s="60" t="s">
        <v>72</v>
      </c>
      <c r="H2" s="60" t="s">
        <v>73</v>
      </c>
      <c r="I2" s="60" t="s">
        <v>80</v>
      </c>
      <c r="J2" s="16"/>
    </row>
    <row r="3" spans="1:51" s="4" customFormat="1" ht="23.25" customHeight="1">
      <c r="A3" s="61">
        <v>265223.15</v>
      </c>
      <c r="B3" s="61">
        <v>5556.5</v>
      </c>
      <c r="C3" s="61">
        <v>4.01</v>
      </c>
      <c r="D3" s="61">
        <f>B3*C3*12</f>
        <v>267378.77999999997</v>
      </c>
      <c r="E3" s="61">
        <f>A3+D3</f>
        <v>532601.9299999999</v>
      </c>
      <c r="F3" s="85">
        <v>1</v>
      </c>
      <c r="G3" s="62" t="s">
        <v>8</v>
      </c>
      <c r="H3" s="88">
        <v>800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4" customFormat="1" ht="38.25">
      <c r="A4" s="64"/>
      <c r="B4" s="64"/>
      <c r="C4" s="64"/>
      <c r="D4" s="64"/>
      <c r="E4" s="64"/>
      <c r="F4" s="85">
        <v>2</v>
      </c>
      <c r="G4" s="62" t="s">
        <v>270</v>
      </c>
      <c r="H4" s="88">
        <v>3002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4" customFormat="1" ht="25.5">
      <c r="A5" s="64"/>
      <c r="B5" s="64"/>
      <c r="C5" s="64"/>
      <c r="D5" s="64"/>
      <c r="E5" s="64"/>
      <c r="F5" s="85">
        <v>3</v>
      </c>
      <c r="G5" s="62" t="s">
        <v>59</v>
      </c>
      <c r="H5" s="88">
        <v>2379.76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4" customFormat="1" ht="12.75">
      <c r="A6" s="64"/>
      <c r="B6" s="64"/>
      <c r="C6" s="64"/>
      <c r="D6" s="64"/>
      <c r="E6" s="64"/>
      <c r="F6" s="85">
        <v>4</v>
      </c>
      <c r="G6" s="62" t="s">
        <v>203</v>
      </c>
      <c r="H6" s="6">
        <v>443.33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s="4" customFormat="1" ht="12.75">
      <c r="A7" s="64"/>
      <c r="B7" s="64"/>
      <c r="C7" s="64"/>
      <c r="D7" s="64"/>
      <c r="E7" s="64"/>
      <c r="F7" s="85">
        <v>5</v>
      </c>
      <c r="G7" s="62" t="s">
        <v>205</v>
      </c>
      <c r="H7" s="88">
        <v>4377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s="4" customFormat="1" ht="12.75">
      <c r="A8" s="64"/>
      <c r="B8" s="64"/>
      <c r="C8" s="64"/>
      <c r="D8" s="64"/>
      <c r="E8" s="64"/>
      <c r="F8" s="85">
        <v>6</v>
      </c>
      <c r="G8" s="62" t="s">
        <v>206</v>
      </c>
      <c r="H8" s="88">
        <v>3461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7" customFormat="1" ht="30.75" customHeight="1">
      <c r="A9" s="64"/>
      <c r="B9" s="64"/>
      <c r="C9" s="64"/>
      <c r="D9" s="64"/>
      <c r="E9" s="64"/>
      <c r="F9" s="85">
        <v>7</v>
      </c>
      <c r="G9" s="62" t="s">
        <v>253</v>
      </c>
      <c r="H9" s="88">
        <v>6418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9" s="12" customFormat="1" ht="18.75" customHeight="1">
      <c r="A10" s="64"/>
      <c r="B10" s="64"/>
      <c r="C10" s="64"/>
      <c r="D10" s="64"/>
      <c r="E10" s="64"/>
      <c r="F10" s="85">
        <v>8</v>
      </c>
      <c r="G10" s="62" t="s">
        <v>271</v>
      </c>
      <c r="H10" s="88">
        <v>262696</v>
      </c>
      <c r="I10" s="90"/>
    </row>
    <row r="11" spans="1:9" ht="25.5">
      <c r="A11" s="64"/>
      <c r="B11" s="64"/>
      <c r="C11" s="64"/>
      <c r="D11" s="64"/>
      <c r="E11" s="64"/>
      <c r="F11" s="85">
        <v>9</v>
      </c>
      <c r="G11" s="62" t="s">
        <v>98</v>
      </c>
      <c r="H11" s="63">
        <v>3152.35</v>
      </c>
      <c r="I11" s="90"/>
    </row>
    <row r="12" spans="1:9" ht="12.75">
      <c r="A12" s="64"/>
      <c r="B12" s="64"/>
      <c r="C12" s="64"/>
      <c r="D12" s="64"/>
      <c r="E12" s="64"/>
      <c r="F12" s="64"/>
      <c r="G12" s="65" t="s">
        <v>79</v>
      </c>
      <c r="H12" s="61">
        <f>SUM(H3:H11)</f>
        <v>286729.44</v>
      </c>
      <c r="I12" s="61">
        <f>E3-H12</f>
        <v>245872.48999999993</v>
      </c>
    </row>
    <row r="13" spans="1:9" ht="12.75">
      <c r="A13" s="66"/>
      <c r="B13" s="66"/>
      <c r="C13" s="66"/>
      <c r="D13" s="66"/>
      <c r="E13" s="66"/>
      <c r="F13" s="66"/>
      <c r="G13" s="67"/>
      <c r="H13" s="66"/>
      <c r="I13" s="66"/>
    </row>
    <row r="14" spans="1:9" ht="12.75">
      <c r="A14" s="12"/>
      <c r="B14" s="12"/>
      <c r="C14" s="12"/>
      <c r="D14" s="12"/>
      <c r="E14" s="12"/>
      <c r="F14" s="12"/>
      <c r="G14" s="18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8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8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8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8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8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 t="s">
        <v>97</v>
      </c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ht="12.75">
      <c r="G47" s="1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BC61"/>
  <sheetViews>
    <sheetView zoomScalePageLayoutView="0" workbookViewId="0" topLeftCell="A13">
      <selection activeCell="G18" sqref="G18"/>
    </sheetView>
  </sheetViews>
  <sheetFormatPr defaultColWidth="9.00390625" defaultRowHeight="12.75"/>
  <cols>
    <col min="1" max="1" width="11.375" style="6" customWidth="1"/>
    <col min="2" max="2" width="8.2539062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1.25390625" style="15" customWidth="1"/>
    <col min="10" max="55" width="9.125" style="12" customWidth="1"/>
    <col min="56" max="16384" width="9.125" style="2" customWidth="1"/>
  </cols>
  <sheetData>
    <row r="1" spans="1:9" ht="18">
      <c r="A1" s="116" t="s">
        <v>116</v>
      </c>
      <c r="B1" s="117"/>
      <c r="C1" s="117"/>
      <c r="D1" s="117"/>
      <c r="E1" s="117"/>
      <c r="F1" s="117"/>
      <c r="G1" s="117"/>
      <c r="H1" s="117"/>
      <c r="I1" s="118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80</v>
      </c>
      <c r="J2" s="16"/>
    </row>
    <row r="3" spans="1:55" s="4" customFormat="1" ht="25.5" customHeight="1">
      <c r="A3" s="54">
        <v>685112.84</v>
      </c>
      <c r="B3" s="55">
        <v>7229.3</v>
      </c>
      <c r="C3" s="54">
        <v>4.01</v>
      </c>
      <c r="D3" s="54">
        <f>B3*C3*12</f>
        <v>347873.91599999997</v>
      </c>
      <c r="E3" s="54">
        <f>A3+D3</f>
        <v>1032986.7559999999</v>
      </c>
      <c r="F3" s="80">
        <v>1</v>
      </c>
      <c r="G3" s="48" t="s">
        <v>130</v>
      </c>
      <c r="H3" s="68">
        <v>3935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12.75">
      <c r="A4" s="35"/>
      <c r="B4" s="35"/>
      <c r="C4" s="35"/>
      <c r="D4" s="35"/>
      <c r="E4" s="35"/>
      <c r="F4" s="80">
        <v>2</v>
      </c>
      <c r="G4" s="48" t="s">
        <v>131</v>
      </c>
      <c r="H4" s="68">
        <v>4600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12.75">
      <c r="A5" s="35"/>
      <c r="B5" s="35"/>
      <c r="C5" s="35"/>
      <c r="D5" s="35"/>
      <c r="E5" s="35"/>
      <c r="F5" s="80">
        <v>3</v>
      </c>
      <c r="G5" s="48" t="s">
        <v>134</v>
      </c>
      <c r="H5" s="68">
        <v>1529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25.5">
      <c r="A6" s="35"/>
      <c r="B6" s="35"/>
      <c r="C6" s="35"/>
      <c r="D6" s="35"/>
      <c r="E6" s="35"/>
      <c r="F6" s="80">
        <v>4</v>
      </c>
      <c r="G6" s="48" t="s">
        <v>303</v>
      </c>
      <c r="H6" s="68">
        <v>1137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12.75">
      <c r="A7" s="35"/>
      <c r="B7" s="35"/>
      <c r="C7" s="35"/>
      <c r="D7" s="35"/>
      <c r="E7" s="35"/>
      <c r="F7" s="80">
        <v>5</v>
      </c>
      <c r="G7" s="48" t="s">
        <v>6</v>
      </c>
      <c r="H7" s="68">
        <v>1841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4" customFormat="1" ht="12.75">
      <c r="A8" s="35"/>
      <c r="B8" s="35"/>
      <c r="C8" s="35"/>
      <c r="D8" s="35"/>
      <c r="E8" s="35"/>
      <c r="F8" s="80">
        <v>6</v>
      </c>
      <c r="G8" s="48" t="s">
        <v>16</v>
      </c>
      <c r="H8" s="68">
        <v>612228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4" customFormat="1" ht="12.75">
      <c r="A9" s="35"/>
      <c r="B9" s="35"/>
      <c r="C9" s="35"/>
      <c r="D9" s="35"/>
      <c r="E9" s="35"/>
      <c r="F9" s="80">
        <v>7</v>
      </c>
      <c r="G9" s="48" t="s">
        <v>154</v>
      </c>
      <c r="H9" s="68">
        <v>2641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4" customFormat="1" ht="12.75">
      <c r="A10" s="35"/>
      <c r="B10" s="35"/>
      <c r="C10" s="35"/>
      <c r="D10" s="35"/>
      <c r="E10" s="35"/>
      <c r="F10" s="80">
        <v>8</v>
      </c>
      <c r="G10" s="48" t="s">
        <v>35</v>
      </c>
      <c r="H10" s="68">
        <v>2596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4" customFormat="1" ht="12.75">
      <c r="A11" s="35"/>
      <c r="B11" s="35"/>
      <c r="C11" s="35"/>
      <c r="D11" s="35"/>
      <c r="E11" s="35"/>
      <c r="F11" s="80">
        <v>9</v>
      </c>
      <c r="G11" s="48" t="s">
        <v>175</v>
      </c>
      <c r="H11" s="68">
        <v>3000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4" customFormat="1" ht="12.75">
      <c r="A12" s="35"/>
      <c r="B12" s="35"/>
      <c r="C12" s="35"/>
      <c r="D12" s="35"/>
      <c r="E12" s="35"/>
      <c r="F12" s="80">
        <v>10</v>
      </c>
      <c r="G12" s="48" t="s">
        <v>190</v>
      </c>
      <c r="H12" s="68">
        <v>7951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4" customFormat="1" ht="12.75">
      <c r="A13" s="35"/>
      <c r="B13" s="35"/>
      <c r="C13" s="35"/>
      <c r="D13" s="35"/>
      <c r="E13" s="35"/>
      <c r="F13" s="80">
        <v>11</v>
      </c>
      <c r="G13" s="48" t="s">
        <v>59</v>
      </c>
      <c r="H13" s="71">
        <v>2974.7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4" customFormat="1" ht="12.75">
      <c r="A14" s="35"/>
      <c r="B14" s="35"/>
      <c r="C14" s="35"/>
      <c r="D14" s="35"/>
      <c r="E14" s="35"/>
      <c r="F14" s="80">
        <v>12</v>
      </c>
      <c r="G14" s="48" t="s">
        <v>203</v>
      </c>
      <c r="H14" s="86">
        <v>443.33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7" customFormat="1" ht="12.75">
      <c r="A15" s="35"/>
      <c r="B15" s="35"/>
      <c r="C15" s="35"/>
      <c r="D15" s="35"/>
      <c r="E15" s="35"/>
      <c r="F15" s="80">
        <v>13</v>
      </c>
      <c r="G15" s="48" t="s">
        <v>212</v>
      </c>
      <c r="H15" s="68">
        <v>23990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3" customFormat="1" ht="12.75">
      <c r="A16" s="49"/>
      <c r="B16" s="49"/>
      <c r="C16" s="35"/>
      <c r="D16" s="35"/>
      <c r="E16" s="35"/>
      <c r="F16" s="80">
        <v>14</v>
      </c>
      <c r="G16" s="48" t="s">
        <v>32</v>
      </c>
      <c r="H16" s="68">
        <v>8469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25.5">
      <c r="A17" s="49"/>
      <c r="B17" s="49"/>
      <c r="C17" s="35"/>
      <c r="D17" s="35"/>
      <c r="E17" s="35"/>
      <c r="F17" s="80">
        <v>15</v>
      </c>
      <c r="G17" s="48" t="s">
        <v>218</v>
      </c>
      <c r="H17" s="68">
        <v>13713</v>
      </c>
      <c r="I17" s="9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2.75">
      <c r="A18" s="49"/>
      <c r="B18" s="49"/>
      <c r="C18" s="35"/>
      <c r="D18" s="35"/>
      <c r="E18" s="35"/>
      <c r="F18" s="80">
        <v>16</v>
      </c>
      <c r="G18" s="48" t="s">
        <v>219</v>
      </c>
      <c r="H18" s="68">
        <v>753</v>
      </c>
      <c r="I18" s="9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25.5">
      <c r="A19" s="49"/>
      <c r="B19" s="49"/>
      <c r="C19" s="35"/>
      <c r="D19" s="35"/>
      <c r="E19" s="35"/>
      <c r="F19" s="80">
        <v>17</v>
      </c>
      <c r="G19" s="48" t="s">
        <v>233</v>
      </c>
      <c r="H19" s="68">
        <v>4300</v>
      </c>
      <c r="I19" s="9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49"/>
      <c r="B20" s="49"/>
      <c r="C20" s="35"/>
      <c r="D20" s="35"/>
      <c r="E20" s="35"/>
      <c r="F20" s="80">
        <v>18</v>
      </c>
      <c r="G20" s="48" t="s">
        <v>242</v>
      </c>
      <c r="H20" s="68">
        <v>672.58</v>
      </c>
      <c r="I20" s="9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25.5">
      <c r="A21" s="49"/>
      <c r="B21" s="49"/>
      <c r="C21" s="35"/>
      <c r="D21" s="35"/>
      <c r="E21" s="35"/>
      <c r="F21" s="80">
        <v>19</v>
      </c>
      <c r="G21" s="87" t="s">
        <v>283</v>
      </c>
      <c r="H21" s="68">
        <v>2975</v>
      </c>
      <c r="I21" s="9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25.5">
      <c r="A22" s="49"/>
      <c r="B22" s="49"/>
      <c r="C22" s="35"/>
      <c r="D22" s="35"/>
      <c r="E22" s="35"/>
      <c r="F22" s="80">
        <v>20</v>
      </c>
      <c r="G22" s="48" t="s">
        <v>98</v>
      </c>
      <c r="H22" s="56">
        <v>7454.18</v>
      </c>
      <c r="I22" s="5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51"/>
      <c r="B23" s="51"/>
      <c r="C23" s="35"/>
      <c r="D23" s="35"/>
      <c r="E23" s="35"/>
      <c r="F23" s="35"/>
      <c r="G23" s="36" t="s">
        <v>79</v>
      </c>
      <c r="H23" s="54">
        <f>SUM(H3:H22)</f>
        <v>707202.7899999999</v>
      </c>
      <c r="I23" s="54">
        <f>E3-H23</f>
        <v>325783.966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50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3:9" ht="12.75">
      <c r="C54" s="13"/>
      <c r="D54" s="13"/>
      <c r="E54" s="13"/>
      <c r="F54" s="13"/>
      <c r="G54" s="14"/>
      <c r="H54" s="13"/>
      <c r="I54" s="13"/>
    </row>
    <row r="55" spans="3:9" ht="12.75">
      <c r="C55" s="13"/>
      <c r="D55" s="13"/>
      <c r="E55" s="13"/>
      <c r="F55" s="13"/>
      <c r="G55" s="14"/>
      <c r="H55" s="13"/>
      <c r="I55" s="13"/>
    </row>
    <row r="56" spans="3:9" ht="12.75">
      <c r="C56" s="13"/>
      <c r="D56" s="13"/>
      <c r="E56" s="13"/>
      <c r="F56" s="13"/>
      <c r="G56" s="14"/>
      <c r="H56" s="13"/>
      <c r="I56" s="13"/>
    </row>
    <row r="57" spans="3:9" ht="12.75">
      <c r="C57" s="13"/>
      <c r="D57" s="13"/>
      <c r="E57" s="13"/>
      <c r="F57" s="13"/>
      <c r="G57" s="14"/>
      <c r="H57" s="13"/>
      <c r="I57" s="13"/>
    </row>
    <row r="58" spans="3:9" ht="12.75">
      <c r="C58" s="13"/>
      <c r="D58" s="13"/>
      <c r="E58" s="13"/>
      <c r="F58" s="13"/>
      <c r="G58" s="14"/>
      <c r="H58" s="13"/>
      <c r="I58" s="13"/>
    </row>
    <row r="59" spans="3:9" ht="12.75">
      <c r="C59" s="13"/>
      <c r="D59" s="13"/>
      <c r="E59" s="13"/>
      <c r="F59" s="13"/>
      <c r="G59" s="14"/>
      <c r="H59" s="13"/>
      <c r="I59" s="13"/>
    </row>
    <row r="60" spans="3:9" ht="12.75">
      <c r="C60" s="13"/>
      <c r="D60" s="13"/>
      <c r="E60" s="13"/>
      <c r="F60" s="13"/>
      <c r="G60" s="14"/>
      <c r="H60" s="13"/>
      <c r="I60" s="13"/>
    </row>
    <row r="61" spans="7:8" ht="12.75">
      <c r="G61" s="14"/>
      <c r="H61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W90"/>
  <sheetViews>
    <sheetView zoomScalePageLayoutView="0" workbookViewId="0" topLeftCell="A16">
      <selection activeCell="D42" sqref="D42"/>
    </sheetView>
  </sheetViews>
  <sheetFormatPr defaultColWidth="9.00390625" defaultRowHeight="12.75"/>
  <cols>
    <col min="1" max="1" width="10.375" style="6" customWidth="1"/>
    <col min="2" max="2" width="9.125" style="2" customWidth="1"/>
    <col min="3" max="3" width="6.75390625" style="2" customWidth="1"/>
    <col min="4" max="4" width="10.875" style="2" customWidth="1"/>
    <col min="5" max="5" width="10.625" style="2" customWidth="1"/>
    <col min="6" max="6" width="4.375" style="2" customWidth="1"/>
    <col min="7" max="7" width="46.00390625" style="3" customWidth="1"/>
    <col min="8" max="8" width="11.125" style="2" customWidth="1"/>
    <col min="9" max="9" width="12.75390625" style="15" customWidth="1"/>
    <col min="10" max="49" width="9.125" style="12" customWidth="1"/>
    <col min="50" max="16384" width="9.125" style="2" customWidth="1"/>
  </cols>
  <sheetData>
    <row r="1" spans="1:9" ht="20.25">
      <c r="A1" s="101" t="s">
        <v>287</v>
      </c>
      <c r="B1" s="104"/>
      <c r="C1" s="104"/>
      <c r="D1" s="104"/>
      <c r="E1" s="104"/>
      <c r="F1" s="104"/>
      <c r="G1" s="104"/>
      <c r="H1" s="104"/>
      <c r="I1" s="105"/>
    </row>
    <row r="2" spans="1:10" ht="114.75">
      <c r="A2" s="5" t="s">
        <v>74</v>
      </c>
      <c r="B2" s="1" t="s">
        <v>70</v>
      </c>
      <c r="C2" s="1" t="s">
        <v>76</v>
      </c>
      <c r="D2" s="1" t="s">
        <v>94</v>
      </c>
      <c r="E2" s="1" t="s">
        <v>95</v>
      </c>
      <c r="F2" s="1" t="s">
        <v>78</v>
      </c>
      <c r="G2" s="5" t="s">
        <v>99</v>
      </c>
      <c r="H2" s="1" t="s">
        <v>73</v>
      </c>
      <c r="I2" s="1" t="s">
        <v>75</v>
      </c>
      <c r="J2" s="16"/>
    </row>
    <row r="3" spans="1:49" s="4" customFormat="1" ht="24.75" customHeight="1">
      <c r="A3" s="90">
        <v>15885.392</v>
      </c>
      <c r="B3" s="90">
        <v>6530.1</v>
      </c>
      <c r="C3" s="90">
        <v>4.01</v>
      </c>
      <c r="D3" s="90">
        <f>B3*C3*12</f>
        <v>314228.412</v>
      </c>
      <c r="E3" s="90">
        <f>A3+D3</f>
        <v>330113.804</v>
      </c>
      <c r="F3" s="91">
        <v>1</v>
      </c>
      <c r="G3" s="52" t="s">
        <v>2</v>
      </c>
      <c r="H3" s="90">
        <v>86083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6"/>
      <c r="B4" s="6"/>
      <c r="C4" s="6"/>
      <c r="D4" s="6"/>
      <c r="E4" s="6"/>
      <c r="F4" s="91">
        <v>2</v>
      </c>
      <c r="G4" s="52" t="s">
        <v>24</v>
      </c>
      <c r="H4" s="90">
        <v>5290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6"/>
      <c r="B5" s="6"/>
      <c r="C5" s="6"/>
      <c r="D5" s="6"/>
      <c r="E5" s="6"/>
      <c r="F5" s="91">
        <v>3</v>
      </c>
      <c r="G5" s="52" t="s">
        <v>26</v>
      </c>
      <c r="H5" s="90">
        <v>7600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12.75">
      <c r="A6" s="6"/>
      <c r="B6" s="6"/>
      <c r="C6" s="6"/>
      <c r="D6" s="6"/>
      <c r="E6" s="6"/>
      <c r="F6" s="91">
        <v>4</v>
      </c>
      <c r="G6" s="52" t="s">
        <v>245</v>
      </c>
      <c r="H6" s="90">
        <v>4650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6"/>
      <c r="B7" s="6"/>
      <c r="C7" s="6"/>
      <c r="D7" s="6"/>
      <c r="E7" s="6"/>
      <c r="F7" s="91">
        <v>5</v>
      </c>
      <c r="G7" s="52" t="s">
        <v>37</v>
      </c>
      <c r="H7" s="90">
        <v>11900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12.75">
      <c r="A8" s="6"/>
      <c r="B8" s="6"/>
      <c r="C8" s="6"/>
      <c r="D8" s="6"/>
      <c r="E8" s="6"/>
      <c r="F8" s="91">
        <v>6</v>
      </c>
      <c r="G8" s="52" t="s">
        <v>39</v>
      </c>
      <c r="H8" s="90">
        <v>3000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12.75">
      <c r="A9" s="6"/>
      <c r="B9" s="6"/>
      <c r="C9" s="6"/>
      <c r="D9" s="6"/>
      <c r="E9" s="6"/>
      <c r="F9" s="91">
        <v>7</v>
      </c>
      <c r="G9" s="52" t="s">
        <v>184</v>
      </c>
      <c r="H9" s="90">
        <v>18600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17" customFormat="1" ht="12.75">
      <c r="A10" s="6"/>
      <c r="B10" s="6"/>
      <c r="C10" s="6"/>
      <c r="D10" s="6"/>
      <c r="E10" s="6"/>
      <c r="F10" s="91">
        <v>8</v>
      </c>
      <c r="G10" s="52" t="s">
        <v>185</v>
      </c>
      <c r="H10" s="90">
        <v>84236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17" customFormat="1" ht="12.75">
      <c r="A11" s="6"/>
      <c r="B11" s="6"/>
      <c r="C11" s="6"/>
      <c r="D11" s="6"/>
      <c r="E11" s="6"/>
      <c r="F11" s="91">
        <v>9</v>
      </c>
      <c r="G11" s="52" t="s">
        <v>193</v>
      </c>
      <c r="H11" s="90">
        <v>4121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17" customFormat="1" ht="12.75">
      <c r="A12" s="6"/>
      <c r="B12" s="6"/>
      <c r="C12" s="6"/>
      <c r="D12" s="6"/>
      <c r="E12" s="6"/>
      <c r="F12" s="91">
        <v>10</v>
      </c>
      <c r="G12" s="52" t="s">
        <v>59</v>
      </c>
      <c r="H12" s="90">
        <v>1784.82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12.75">
      <c r="A13" s="6"/>
      <c r="B13" s="6"/>
      <c r="C13" s="6"/>
      <c r="D13" s="6"/>
      <c r="E13" s="6"/>
      <c r="F13" s="91">
        <v>11</v>
      </c>
      <c r="G13" s="52" t="s">
        <v>61</v>
      </c>
      <c r="H13" s="90">
        <v>30369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12.75">
      <c r="A14" s="6"/>
      <c r="B14" s="6"/>
      <c r="C14" s="6"/>
      <c r="D14" s="6"/>
      <c r="E14" s="6"/>
      <c r="F14" s="91">
        <v>12</v>
      </c>
      <c r="G14" s="52" t="s">
        <v>203</v>
      </c>
      <c r="H14" s="6">
        <v>443.33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17" customFormat="1" ht="25.5">
      <c r="A15" s="6"/>
      <c r="B15" s="6"/>
      <c r="C15" s="6"/>
      <c r="D15" s="6"/>
      <c r="E15" s="6"/>
      <c r="F15" s="91">
        <v>13</v>
      </c>
      <c r="G15" s="52" t="s">
        <v>283</v>
      </c>
      <c r="H15" s="90">
        <v>2975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17" customFormat="1" ht="12.75">
      <c r="A16" s="6"/>
      <c r="B16" s="6"/>
      <c r="C16" s="6"/>
      <c r="D16" s="6"/>
      <c r="E16" s="6"/>
      <c r="F16" s="91">
        <v>14</v>
      </c>
      <c r="G16" s="52" t="s">
        <v>250</v>
      </c>
      <c r="H16" s="90">
        <v>1064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17" customFormat="1" ht="25.5">
      <c r="A17" s="6"/>
      <c r="B17" s="6"/>
      <c r="C17" s="6"/>
      <c r="D17" s="6"/>
      <c r="E17" s="6"/>
      <c r="F17" s="91">
        <v>15</v>
      </c>
      <c r="G17" s="52" t="s">
        <v>264</v>
      </c>
      <c r="H17" s="90">
        <v>15000</v>
      </c>
      <c r="I17" s="9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17" customFormat="1" ht="25.5">
      <c r="A18" s="6"/>
      <c r="B18" s="6"/>
      <c r="C18" s="6"/>
      <c r="D18" s="6"/>
      <c r="E18" s="6"/>
      <c r="F18" s="91">
        <v>16</v>
      </c>
      <c r="G18" s="52" t="s">
        <v>268</v>
      </c>
      <c r="H18" s="90">
        <v>35465</v>
      </c>
      <c r="I18" s="9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17" customFormat="1" ht="12.75">
      <c r="A19" s="6"/>
      <c r="B19" s="6"/>
      <c r="C19" s="6"/>
      <c r="D19" s="6"/>
      <c r="E19" s="6"/>
      <c r="F19" s="91">
        <v>17</v>
      </c>
      <c r="G19" s="52" t="s">
        <v>291</v>
      </c>
      <c r="H19" s="90">
        <v>2125</v>
      </c>
      <c r="I19" s="9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17" customFormat="1" ht="12.75">
      <c r="A20" s="6"/>
      <c r="B20" s="6"/>
      <c r="C20" s="6"/>
      <c r="D20" s="6"/>
      <c r="E20" s="6"/>
      <c r="F20" s="91">
        <v>18</v>
      </c>
      <c r="G20" s="52" t="s">
        <v>139</v>
      </c>
      <c r="H20" s="90">
        <v>5943</v>
      </c>
      <c r="I20" s="9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17" customFormat="1" ht="25.5">
      <c r="A21" s="6"/>
      <c r="B21" s="6"/>
      <c r="C21" s="6"/>
      <c r="D21" s="6"/>
      <c r="E21" s="6"/>
      <c r="F21" s="91">
        <v>19</v>
      </c>
      <c r="G21" s="52" t="s">
        <v>98</v>
      </c>
      <c r="H21" s="90">
        <v>156.69</v>
      </c>
      <c r="I21" s="9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17" customFormat="1" ht="12.75">
      <c r="A22" s="6"/>
      <c r="B22" s="6"/>
      <c r="C22" s="6"/>
      <c r="D22" s="6"/>
      <c r="E22" s="6"/>
      <c r="F22" s="6"/>
      <c r="G22" s="41" t="s">
        <v>79</v>
      </c>
      <c r="H22" s="90">
        <f>SUM(H3:H21)</f>
        <v>320805.84</v>
      </c>
      <c r="I22" s="90">
        <f>E3-H22</f>
        <v>9307.963999999978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8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8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8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8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8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8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8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8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8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8"/>
      <c r="H71" s="12"/>
      <c r="I71" s="12"/>
    </row>
    <row r="72" spans="1:9" ht="12.75">
      <c r="A72" s="12"/>
      <c r="B72" s="12"/>
      <c r="C72" s="12"/>
      <c r="D72" s="12"/>
      <c r="E72" s="12"/>
      <c r="F72" s="12"/>
      <c r="G72" s="18"/>
      <c r="H72" s="12"/>
      <c r="I72" s="12"/>
    </row>
    <row r="73" spans="1:9" ht="12.75">
      <c r="A73" s="12"/>
      <c r="B73" s="12"/>
      <c r="C73" s="12"/>
      <c r="D73" s="12"/>
      <c r="E73" s="12"/>
      <c r="F73" s="12"/>
      <c r="G73" s="18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8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8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8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8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8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8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8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8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8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8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8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8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8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8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8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8"/>
      <c r="H89" s="12"/>
      <c r="I89" s="12"/>
    </row>
    <row r="90" spans="7:8" ht="12.75">
      <c r="G90" s="18"/>
      <c r="H90" s="12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AB491"/>
  <sheetViews>
    <sheetView zoomScalePageLayoutView="0" workbookViewId="0" topLeftCell="A1">
      <selection activeCell="A11" sqref="A1:I11"/>
    </sheetView>
  </sheetViews>
  <sheetFormatPr defaultColWidth="9.00390625" defaultRowHeight="12.75"/>
  <cols>
    <col min="1" max="1" width="9.625" style="6" customWidth="1"/>
    <col min="2" max="2" width="7.375" style="2" customWidth="1"/>
    <col min="3" max="3" width="5.875" style="2" customWidth="1"/>
    <col min="4" max="4" width="10.875" style="2" customWidth="1"/>
    <col min="5" max="5" width="11.00390625" style="2" customWidth="1"/>
    <col min="6" max="6" width="4.375" style="2" customWidth="1"/>
    <col min="7" max="7" width="43.875" style="3" customWidth="1"/>
    <col min="8" max="8" width="10.00390625" style="2" customWidth="1"/>
    <col min="9" max="9" width="10.875" style="15" customWidth="1"/>
    <col min="10" max="28" width="9.125" style="12" customWidth="1"/>
    <col min="29" max="16384" width="9.125" style="2" customWidth="1"/>
  </cols>
  <sheetData>
    <row r="1" spans="1:10" ht="18">
      <c r="A1" s="116" t="s">
        <v>118</v>
      </c>
      <c r="B1" s="117"/>
      <c r="C1" s="117"/>
      <c r="D1" s="117"/>
      <c r="E1" s="117"/>
      <c r="F1" s="117"/>
      <c r="G1" s="117"/>
      <c r="H1" s="117"/>
      <c r="I1" s="117"/>
      <c r="J1" s="53"/>
    </row>
    <row r="2" spans="1:10" ht="89.2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1" t="s">
        <v>72</v>
      </c>
      <c r="H2" s="1" t="s">
        <v>73</v>
      </c>
      <c r="I2" s="1" t="s">
        <v>80</v>
      </c>
      <c r="J2" s="16"/>
    </row>
    <row r="3" spans="1:28" s="4" customFormat="1" ht="30" customHeight="1">
      <c r="A3" s="54">
        <v>22681.84</v>
      </c>
      <c r="B3" s="55">
        <v>4165.2</v>
      </c>
      <c r="C3" s="54">
        <v>4.01</v>
      </c>
      <c r="D3" s="54">
        <f>B3*C3*12</f>
        <v>200429.42399999997</v>
      </c>
      <c r="E3" s="54">
        <f>A3+D3</f>
        <v>223111.26399999997</v>
      </c>
      <c r="F3" s="80">
        <v>1</v>
      </c>
      <c r="G3" s="48" t="s">
        <v>137</v>
      </c>
      <c r="H3" s="68">
        <v>1416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4" customFormat="1" ht="24" customHeight="1">
      <c r="A4" s="35"/>
      <c r="B4" s="35"/>
      <c r="C4" s="35"/>
      <c r="D4" s="35"/>
      <c r="E4" s="35"/>
      <c r="F4" s="80">
        <v>2</v>
      </c>
      <c r="G4" s="35" t="s">
        <v>225</v>
      </c>
      <c r="H4" s="69">
        <v>4960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4" customFormat="1" ht="12.75">
      <c r="A5" s="35"/>
      <c r="B5" s="35"/>
      <c r="C5" s="35"/>
      <c r="D5" s="35"/>
      <c r="E5" s="35"/>
      <c r="F5" s="80">
        <v>3</v>
      </c>
      <c r="G5" s="48" t="s">
        <v>234</v>
      </c>
      <c r="H5" s="69">
        <v>1600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4" customFormat="1" ht="12.75">
      <c r="A6" s="35"/>
      <c r="B6" s="35"/>
      <c r="C6" s="35"/>
      <c r="D6" s="35"/>
      <c r="E6" s="35"/>
      <c r="F6" s="80">
        <v>4</v>
      </c>
      <c r="G6" s="48" t="s">
        <v>0</v>
      </c>
      <c r="H6" s="69">
        <v>8970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4" customFormat="1" ht="12.75">
      <c r="A7" s="35"/>
      <c r="B7" s="35"/>
      <c r="C7" s="35"/>
      <c r="D7" s="35"/>
      <c r="E7" s="35"/>
      <c r="F7" s="80">
        <v>5</v>
      </c>
      <c r="G7" s="48" t="s">
        <v>243</v>
      </c>
      <c r="H7" s="68">
        <v>235067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4" customFormat="1" ht="12.75">
      <c r="A8" s="35"/>
      <c r="B8" s="35"/>
      <c r="C8" s="35"/>
      <c r="D8" s="35"/>
      <c r="E8" s="35"/>
      <c r="F8" s="80">
        <v>6</v>
      </c>
      <c r="G8" s="48" t="s">
        <v>181</v>
      </c>
      <c r="H8" s="68">
        <v>8926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22" customFormat="1" ht="12.75">
      <c r="A9" s="49"/>
      <c r="B9" s="37"/>
      <c r="C9" s="37"/>
      <c r="D9" s="37"/>
      <c r="E9" s="38"/>
      <c r="F9" s="80">
        <v>7</v>
      </c>
      <c r="G9" s="62" t="s">
        <v>59</v>
      </c>
      <c r="H9" s="88">
        <v>1784.82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2" customFormat="1" ht="25.5">
      <c r="A10" s="49"/>
      <c r="B10" s="37"/>
      <c r="C10" s="37"/>
      <c r="D10" s="37"/>
      <c r="E10" s="38"/>
      <c r="F10" s="36">
        <v>8</v>
      </c>
      <c r="G10" s="48" t="s">
        <v>98</v>
      </c>
      <c r="H10" s="58">
        <v>2837.79</v>
      </c>
      <c r="I10" s="9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9" s="12" customFormat="1" ht="12.75">
      <c r="A11" s="35"/>
      <c r="B11" s="35"/>
      <c r="C11" s="35"/>
      <c r="D11" s="35"/>
      <c r="E11" s="49"/>
      <c r="F11" s="35"/>
      <c r="G11" s="36" t="s">
        <v>79</v>
      </c>
      <c r="H11" s="54">
        <f>SUM(H3:H10)</f>
        <v>265561.61</v>
      </c>
      <c r="I11" s="54">
        <f>E3-H11</f>
        <v>-42450.34600000002</v>
      </c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  <row r="457" s="12" customFormat="1" ht="12.75">
      <c r="G457" s="18"/>
    </row>
    <row r="458" s="12" customFormat="1" ht="12.75">
      <c r="G458" s="18"/>
    </row>
    <row r="459" s="12" customFormat="1" ht="12.75">
      <c r="G459" s="18"/>
    </row>
    <row r="460" s="12" customFormat="1" ht="12.75">
      <c r="G460" s="18"/>
    </row>
    <row r="461" s="12" customFormat="1" ht="12.75">
      <c r="G461" s="18"/>
    </row>
    <row r="462" s="12" customFormat="1" ht="12.75">
      <c r="G462" s="18"/>
    </row>
    <row r="463" s="12" customFormat="1" ht="12.75">
      <c r="G463" s="18"/>
    </row>
    <row r="464" s="12" customFormat="1" ht="12.75">
      <c r="G464" s="18"/>
    </row>
    <row r="465" s="12" customFormat="1" ht="12.75">
      <c r="G465" s="18"/>
    </row>
    <row r="466" s="12" customFormat="1" ht="12.75">
      <c r="G466" s="18"/>
    </row>
    <row r="467" s="12" customFormat="1" ht="12.75">
      <c r="G467" s="18"/>
    </row>
    <row r="468" s="12" customFormat="1" ht="12.75">
      <c r="G468" s="18"/>
    </row>
    <row r="469" s="12" customFormat="1" ht="12.75">
      <c r="G469" s="18"/>
    </row>
    <row r="470" s="12" customFormat="1" ht="12.75">
      <c r="G470" s="18"/>
    </row>
    <row r="471" s="12" customFormat="1" ht="12.75">
      <c r="G471" s="18"/>
    </row>
    <row r="472" s="12" customFormat="1" ht="12.75">
      <c r="G472" s="18"/>
    </row>
    <row r="473" s="12" customFormat="1" ht="12.75">
      <c r="G473" s="18"/>
    </row>
    <row r="474" s="12" customFormat="1" ht="12.75">
      <c r="G474" s="18"/>
    </row>
    <row r="475" s="12" customFormat="1" ht="12.75">
      <c r="G475" s="18"/>
    </row>
    <row r="476" s="12" customFormat="1" ht="12.75">
      <c r="G476" s="18"/>
    </row>
    <row r="477" s="12" customFormat="1" ht="12.75">
      <c r="G477" s="18"/>
    </row>
    <row r="478" s="12" customFormat="1" ht="12.75">
      <c r="G478" s="18"/>
    </row>
    <row r="479" s="12" customFormat="1" ht="12.75">
      <c r="G479" s="18"/>
    </row>
    <row r="480" s="12" customFormat="1" ht="12.75">
      <c r="G480" s="18"/>
    </row>
    <row r="481" s="12" customFormat="1" ht="12.75">
      <c r="G481" s="18"/>
    </row>
    <row r="482" s="12" customFormat="1" ht="12.75">
      <c r="G482" s="18"/>
    </row>
    <row r="483" s="12" customFormat="1" ht="12.75">
      <c r="G483" s="18"/>
    </row>
    <row r="484" s="12" customFormat="1" ht="12.75">
      <c r="G484" s="18"/>
    </row>
    <row r="485" s="12" customFormat="1" ht="12.75">
      <c r="G485" s="18"/>
    </row>
    <row r="486" s="12" customFormat="1" ht="12.75">
      <c r="G486" s="18"/>
    </row>
    <row r="487" s="12" customFormat="1" ht="12.75">
      <c r="G487" s="18"/>
    </row>
    <row r="488" s="12" customFormat="1" ht="12.75">
      <c r="G488" s="18"/>
    </row>
    <row r="489" s="12" customFormat="1" ht="12.75">
      <c r="G489" s="18"/>
    </row>
    <row r="490" s="12" customFormat="1" ht="12.75">
      <c r="G490" s="18"/>
    </row>
    <row r="491" spans="6:9" ht="12.75">
      <c r="F491" s="12"/>
      <c r="G491" s="18"/>
      <c r="H491" s="12"/>
      <c r="I491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W66"/>
  <sheetViews>
    <sheetView zoomScalePageLayoutView="0" workbookViewId="0" topLeftCell="A13">
      <selection activeCell="G22" sqref="G22"/>
    </sheetView>
  </sheetViews>
  <sheetFormatPr defaultColWidth="9.00390625" defaultRowHeight="12.75"/>
  <cols>
    <col min="1" max="1" width="12.375" style="6" customWidth="1"/>
    <col min="2" max="2" width="8.125" style="2" customWidth="1"/>
    <col min="3" max="3" width="7.00390625" style="2" customWidth="1"/>
    <col min="4" max="4" width="10.875" style="2" customWidth="1"/>
    <col min="5" max="5" width="11.00390625" style="2" customWidth="1"/>
    <col min="6" max="6" width="4.375" style="2" customWidth="1"/>
    <col min="7" max="7" width="38.75390625" style="3" customWidth="1"/>
    <col min="8" max="8" width="8.875" style="2" customWidth="1"/>
    <col min="9" max="9" width="12.375" style="15" customWidth="1"/>
    <col min="10" max="23" width="9.125" style="12" customWidth="1"/>
    <col min="24" max="16384" width="9.125" style="2" customWidth="1"/>
  </cols>
  <sheetData>
    <row r="1" spans="1:9" ht="33.75" customHeight="1">
      <c r="A1" s="101" t="s">
        <v>302</v>
      </c>
      <c r="B1" s="104"/>
      <c r="C1" s="104"/>
      <c r="D1" s="104"/>
      <c r="E1" s="104"/>
      <c r="F1" s="104"/>
      <c r="G1" s="104"/>
      <c r="H1" s="104"/>
      <c r="I1" s="104"/>
    </row>
    <row r="2" spans="1:10" ht="76.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80</v>
      </c>
      <c r="J2" s="16"/>
    </row>
    <row r="3" spans="1:23" s="4" customFormat="1" ht="29.25" customHeight="1">
      <c r="A3" s="35">
        <v>40927.45</v>
      </c>
      <c r="B3" s="4">
        <v>3566.8</v>
      </c>
      <c r="C3" s="35">
        <v>4.01</v>
      </c>
      <c r="D3" s="54">
        <f>B3*C3*12</f>
        <v>171634.416</v>
      </c>
      <c r="E3" s="54">
        <f>A3+D3</f>
        <v>212561.86599999998</v>
      </c>
      <c r="F3" s="80">
        <v>1</v>
      </c>
      <c r="G3" s="48" t="s">
        <v>142</v>
      </c>
      <c r="H3" s="68">
        <v>505</v>
      </c>
      <c r="I3" s="9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25.5">
      <c r="A4" s="35"/>
      <c r="B4" s="35"/>
      <c r="C4" s="35"/>
      <c r="D4" s="35"/>
      <c r="E4" s="35"/>
      <c r="F4" s="80">
        <v>2</v>
      </c>
      <c r="G4" s="48" t="s">
        <v>147</v>
      </c>
      <c r="H4" s="68">
        <v>1577</v>
      </c>
      <c r="I4" s="9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12.75">
      <c r="A5" s="35"/>
      <c r="B5" s="35"/>
      <c r="C5" s="35"/>
      <c r="D5" s="35"/>
      <c r="E5" s="35"/>
      <c r="F5" s="80">
        <v>3</v>
      </c>
      <c r="G5" s="48" t="s">
        <v>13</v>
      </c>
      <c r="H5" s="68">
        <v>510</v>
      </c>
      <c r="I5" s="9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35"/>
      <c r="B6" s="35"/>
      <c r="C6" s="35"/>
      <c r="D6" s="35"/>
      <c r="E6" s="35"/>
      <c r="F6" s="80">
        <v>4</v>
      </c>
      <c r="G6" s="48" t="s">
        <v>27</v>
      </c>
      <c r="H6" s="68">
        <v>4279</v>
      </c>
      <c r="I6" s="9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12.75">
      <c r="A7" s="35"/>
      <c r="B7" s="35"/>
      <c r="C7" s="35"/>
      <c r="D7" s="35"/>
      <c r="E7" s="35"/>
      <c r="F7" s="80">
        <v>5</v>
      </c>
      <c r="G7" s="48" t="s">
        <v>29</v>
      </c>
      <c r="H7" s="68">
        <v>3515</v>
      </c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12.75">
      <c r="A8" s="35"/>
      <c r="B8" s="35"/>
      <c r="C8" s="35"/>
      <c r="D8" s="35"/>
      <c r="E8" s="35"/>
      <c r="F8" s="80">
        <v>6</v>
      </c>
      <c r="G8" s="48" t="s">
        <v>33</v>
      </c>
      <c r="H8" s="68">
        <v>34146.13</v>
      </c>
      <c r="I8" s="9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12.75">
      <c r="A9" s="35"/>
      <c r="B9" s="35"/>
      <c r="C9" s="35"/>
      <c r="D9" s="35"/>
      <c r="E9" s="35"/>
      <c r="F9" s="80">
        <v>7</v>
      </c>
      <c r="G9" s="48" t="s">
        <v>282</v>
      </c>
      <c r="H9" s="68">
        <v>1271</v>
      </c>
      <c r="I9" s="9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2.75">
      <c r="A10" s="35"/>
      <c r="B10" s="35"/>
      <c r="C10" s="35"/>
      <c r="D10" s="35"/>
      <c r="E10" s="35"/>
      <c r="F10" s="80">
        <v>8</v>
      </c>
      <c r="G10" s="48" t="s">
        <v>175</v>
      </c>
      <c r="H10" s="68">
        <v>3000</v>
      </c>
      <c r="I10" s="9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4" customFormat="1" ht="12.75">
      <c r="A11" s="35"/>
      <c r="B11" s="35"/>
      <c r="C11" s="35"/>
      <c r="D11" s="35"/>
      <c r="E11" s="35"/>
      <c r="F11" s="80">
        <v>9</v>
      </c>
      <c r="G11" s="48" t="s">
        <v>304</v>
      </c>
      <c r="H11" s="69">
        <v>1850</v>
      </c>
      <c r="I11" s="9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25.5">
      <c r="A12" s="35"/>
      <c r="B12" s="35"/>
      <c r="C12" s="35"/>
      <c r="D12" s="35"/>
      <c r="E12" s="35"/>
      <c r="F12" s="80">
        <v>10</v>
      </c>
      <c r="G12" s="48" t="s">
        <v>59</v>
      </c>
      <c r="H12" s="68">
        <v>1487.35</v>
      </c>
      <c r="I12" s="9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" customFormat="1" ht="12.75">
      <c r="A13" s="35"/>
      <c r="B13" s="35"/>
      <c r="C13" s="35"/>
      <c r="D13" s="35"/>
      <c r="E13" s="35"/>
      <c r="F13" s="80">
        <v>11</v>
      </c>
      <c r="G13" s="48" t="s">
        <v>203</v>
      </c>
      <c r="H13" s="70">
        <v>443.33</v>
      </c>
      <c r="I13" s="9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4" customFormat="1" ht="12.75">
      <c r="A14" s="35"/>
      <c r="B14" s="35"/>
      <c r="C14" s="35"/>
      <c r="D14" s="35"/>
      <c r="E14" s="35"/>
      <c r="F14" s="80">
        <v>12</v>
      </c>
      <c r="G14" s="48" t="s">
        <v>216</v>
      </c>
      <c r="H14" s="68">
        <v>633</v>
      </c>
      <c r="I14" s="9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4" customFormat="1" ht="25.5">
      <c r="A15" s="35"/>
      <c r="B15" s="35"/>
      <c r="C15" s="35"/>
      <c r="D15" s="35"/>
      <c r="E15" s="35"/>
      <c r="F15" s="80">
        <v>13</v>
      </c>
      <c r="G15" s="48" t="s">
        <v>230</v>
      </c>
      <c r="H15" s="68">
        <v>19102</v>
      </c>
      <c r="I15" s="9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4" customFormat="1" ht="12.75">
      <c r="A16" s="35"/>
      <c r="B16" s="35"/>
      <c r="C16" s="35"/>
      <c r="D16" s="35"/>
      <c r="E16" s="35"/>
      <c r="F16" s="80">
        <v>14</v>
      </c>
      <c r="G16" s="48" t="s">
        <v>305</v>
      </c>
      <c r="H16" s="68">
        <v>4700</v>
      </c>
      <c r="I16" s="93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4" customFormat="1" ht="25.5">
      <c r="A17" s="35"/>
      <c r="B17" s="35"/>
      <c r="C17" s="35"/>
      <c r="D17" s="35"/>
      <c r="E17" s="35"/>
      <c r="F17" s="80">
        <v>15</v>
      </c>
      <c r="G17" s="48" t="s">
        <v>98</v>
      </c>
      <c r="H17" s="68">
        <v>336.66</v>
      </c>
      <c r="I17" s="9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7" customFormat="1" ht="12.75">
      <c r="A18" s="35"/>
      <c r="B18" s="35"/>
      <c r="C18" s="35"/>
      <c r="D18" s="35"/>
      <c r="E18" s="35"/>
      <c r="F18" s="35"/>
      <c r="G18" s="36" t="s">
        <v>79</v>
      </c>
      <c r="H18" s="54">
        <f>SUM(H3:H17)</f>
        <v>77355.47</v>
      </c>
      <c r="I18" s="54">
        <f>E3-H18</f>
        <v>135206.39599999998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3" customFormat="1" ht="12.75">
      <c r="A19" s="38"/>
      <c r="B19" s="38"/>
      <c r="C19" s="38"/>
      <c r="D19" s="38"/>
      <c r="E19" s="38"/>
      <c r="F19" s="38"/>
      <c r="G19" s="39"/>
      <c r="H19" s="38"/>
      <c r="I19" s="3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I29" s="13" t="s">
        <v>93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CS410"/>
  <sheetViews>
    <sheetView zoomScalePageLayoutView="0" workbookViewId="0" topLeftCell="A10">
      <selection activeCell="A10" sqref="A1:I10"/>
    </sheetView>
  </sheetViews>
  <sheetFormatPr defaultColWidth="9.00390625" defaultRowHeight="12.75"/>
  <cols>
    <col min="1" max="1" width="12.00390625" style="6" customWidth="1"/>
    <col min="2" max="2" width="9.125" style="2" customWidth="1"/>
    <col min="3" max="3" width="7.375" style="2" customWidth="1"/>
    <col min="4" max="4" width="10.875" style="2" customWidth="1"/>
    <col min="5" max="5" width="12.375" style="2" customWidth="1"/>
    <col min="6" max="6" width="4.375" style="2" customWidth="1"/>
    <col min="7" max="7" width="39.875" style="3" customWidth="1"/>
    <col min="8" max="8" width="11.125" style="2" customWidth="1"/>
    <col min="9" max="9" width="13.00390625" style="15" customWidth="1"/>
    <col min="10" max="53" width="9.125" style="12" customWidth="1"/>
    <col min="54" max="16384" width="9.125" style="2" customWidth="1"/>
  </cols>
  <sheetData>
    <row r="1" spans="1:10" ht="20.25">
      <c r="A1" s="101" t="s">
        <v>119</v>
      </c>
      <c r="B1" s="104"/>
      <c r="C1" s="104"/>
      <c r="D1" s="104"/>
      <c r="E1" s="104"/>
      <c r="F1" s="104"/>
      <c r="G1" s="104"/>
      <c r="H1" s="104"/>
      <c r="I1" s="104"/>
      <c r="J1" s="53"/>
    </row>
    <row r="2" spans="1:10" ht="76.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5" t="s">
        <v>99</v>
      </c>
      <c r="H2" s="1" t="s">
        <v>73</v>
      </c>
      <c r="I2" s="1" t="s">
        <v>80</v>
      </c>
      <c r="J2" s="16"/>
    </row>
    <row r="3" spans="1:53" s="4" customFormat="1" ht="22.5" customHeight="1">
      <c r="A3" s="54">
        <v>290101.97</v>
      </c>
      <c r="B3" s="55">
        <v>4145.3</v>
      </c>
      <c r="C3" s="54">
        <v>4.01</v>
      </c>
      <c r="D3" s="54">
        <f>B3*C3*12</f>
        <v>199471.83599999998</v>
      </c>
      <c r="E3" s="54">
        <f>A3+D3</f>
        <v>489573.806</v>
      </c>
      <c r="F3" s="80">
        <v>1</v>
      </c>
      <c r="G3" s="48" t="s">
        <v>25</v>
      </c>
      <c r="H3" s="68">
        <v>500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25.5">
      <c r="A4" s="54"/>
      <c r="B4" s="54"/>
      <c r="C4" s="54"/>
      <c r="D4" s="54"/>
      <c r="E4" s="54"/>
      <c r="F4" s="80">
        <v>2</v>
      </c>
      <c r="G4" s="48" t="s">
        <v>172</v>
      </c>
      <c r="H4" s="68">
        <v>19644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5"/>
      <c r="B5" s="35"/>
      <c r="C5" s="35"/>
      <c r="D5" s="35"/>
      <c r="E5" s="35"/>
      <c r="F5" s="80">
        <v>3</v>
      </c>
      <c r="G5" s="48" t="s">
        <v>163</v>
      </c>
      <c r="H5" s="68">
        <v>2046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5"/>
      <c r="B6" s="35"/>
      <c r="C6" s="35"/>
      <c r="D6" s="35"/>
      <c r="E6" s="35"/>
      <c r="F6" s="80">
        <v>4</v>
      </c>
      <c r="G6" s="48" t="s">
        <v>195</v>
      </c>
      <c r="H6" s="68">
        <v>5011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5"/>
      <c r="B7" s="35"/>
      <c r="C7" s="35"/>
      <c r="D7" s="35"/>
      <c r="E7" s="35"/>
      <c r="F7" s="80">
        <v>5</v>
      </c>
      <c r="G7" s="48" t="s">
        <v>59</v>
      </c>
      <c r="H7" s="54">
        <v>1784.82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25.5">
      <c r="A8" s="35"/>
      <c r="B8" s="35"/>
      <c r="C8" s="35"/>
      <c r="D8" s="35"/>
      <c r="E8" s="35"/>
      <c r="F8" s="80">
        <v>6</v>
      </c>
      <c r="G8" s="48" t="s">
        <v>267</v>
      </c>
      <c r="H8" s="68">
        <v>513424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97" s="4" customFormat="1" ht="25.5">
      <c r="A9" s="35"/>
      <c r="B9" s="35"/>
      <c r="C9" s="35"/>
      <c r="D9" s="35"/>
      <c r="E9" s="35"/>
      <c r="F9" s="45">
        <v>7</v>
      </c>
      <c r="G9" s="48" t="s">
        <v>98</v>
      </c>
      <c r="H9" s="54">
        <v>13566.27</v>
      </c>
      <c r="I9" s="90"/>
      <c r="J9"/>
      <c r="K9"/>
      <c r="L9"/>
      <c r="M9"/>
      <c r="N9"/>
      <c r="O9"/>
      <c r="P9"/>
      <c r="Q9"/>
      <c r="R9"/>
      <c r="S9"/>
      <c r="T9"/>
      <c r="U9"/>
      <c r="V9"/>
      <c r="W9" s="32"/>
      <c r="X9"/>
      <c r="Y9"/>
      <c r="Z9"/>
      <c r="AA9"/>
      <c r="AB9"/>
      <c r="AC9"/>
      <c r="AD9"/>
      <c r="AE9"/>
      <c r="AF9" s="32" t="s">
        <v>83</v>
      </c>
      <c r="AG9"/>
      <c r="AH9"/>
      <c r="AI9"/>
      <c r="AJ9"/>
      <c r="AK9"/>
      <c r="AL9" s="32" t="s">
        <v>84</v>
      </c>
      <c r="AM9"/>
      <c r="AN9"/>
      <c r="AO9"/>
      <c r="AP9" s="32" t="s">
        <v>85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 s="32" t="s">
        <v>86</v>
      </c>
      <c r="BQ9"/>
      <c r="BR9"/>
      <c r="BS9"/>
      <c r="BT9"/>
      <c r="BU9"/>
      <c r="BV9"/>
      <c r="BW9"/>
      <c r="BX9" s="32" t="s">
        <v>87</v>
      </c>
      <c r="BY9"/>
      <c r="BZ9"/>
      <c r="CA9" s="33" t="s">
        <v>88</v>
      </c>
      <c r="CB9"/>
      <c r="CC9"/>
      <c r="CD9"/>
      <c r="CE9" s="33" t="s">
        <v>89</v>
      </c>
      <c r="CF9"/>
      <c r="CG9"/>
      <c r="CH9"/>
      <c r="CI9" s="33" t="s">
        <v>90</v>
      </c>
      <c r="CJ9"/>
      <c r="CK9"/>
      <c r="CL9"/>
      <c r="CM9"/>
      <c r="CN9" s="33" t="s">
        <v>91</v>
      </c>
      <c r="CO9"/>
      <c r="CP9"/>
      <c r="CQ9"/>
      <c r="CR9"/>
      <c r="CS9" s="33">
        <v>4.52</v>
      </c>
    </row>
    <row r="10" spans="1:53" s="4" customFormat="1" ht="12.75">
      <c r="A10" s="35"/>
      <c r="B10" s="35"/>
      <c r="C10" s="35"/>
      <c r="D10" s="35"/>
      <c r="E10" s="35"/>
      <c r="F10" s="35"/>
      <c r="G10" s="36" t="s">
        <v>79</v>
      </c>
      <c r="H10" s="54">
        <f>SUM(H3:H9)</f>
        <v>555976.09</v>
      </c>
      <c r="I10" s="54">
        <f>E3-H10</f>
        <v>-66402.28399999999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="12" customFormat="1" ht="12.75">
      <c r="G11" s="18"/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pans="4:7" s="12" customFormat="1" ht="12.75">
      <c r="D23" s="12" t="s">
        <v>69</v>
      </c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AD114"/>
  <sheetViews>
    <sheetView zoomScalePageLayoutView="0" workbookViewId="0" topLeftCell="A1">
      <selection activeCell="H14" sqref="H14:H15"/>
    </sheetView>
  </sheetViews>
  <sheetFormatPr defaultColWidth="9.00390625" defaultRowHeight="12.75"/>
  <cols>
    <col min="1" max="1" width="10.875" style="9" customWidth="1"/>
    <col min="2" max="3" width="9.125" style="7" customWidth="1"/>
    <col min="4" max="4" width="10.875" style="7" customWidth="1"/>
    <col min="5" max="5" width="11.00390625" style="7" customWidth="1"/>
    <col min="6" max="6" width="4.375" style="7" customWidth="1"/>
    <col min="7" max="7" width="37.625" style="10" customWidth="1"/>
    <col min="8" max="8" width="11.125" style="7" customWidth="1"/>
    <col min="9" max="9" width="11.625" style="31" customWidth="1"/>
    <col min="10" max="30" width="9.125" style="28" customWidth="1"/>
    <col min="31" max="16384" width="9.125" style="7" customWidth="1"/>
  </cols>
  <sheetData>
    <row r="1" spans="1:9" ht="20.25">
      <c r="A1" s="101" t="s">
        <v>120</v>
      </c>
      <c r="B1" s="104"/>
      <c r="C1" s="104"/>
      <c r="D1" s="104"/>
      <c r="E1" s="104"/>
      <c r="F1" s="104"/>
      <c r="G1" s="104"/>
      <c r="H1" s="104"/>
      <c r="I1" s="105"/>
    </row>
    <row r="2" spans="1:10" ht="63.7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1" t="s">
        <v>72</v>
      </c>
      <c r="H2" s="1" t="s">
        <v>73</v>
      </c>
      <c r="I2" s="1" t="s">
        <v>80</v>
      </c>
      <c r="J2" s="16"/>
    </row>
    <row r="3" spans="1:30" s="8" customFormat="1" ht="12.75">
      <c r="A3" s="54">
        <v>154059.82</v>
      </c>
      <c r="B3" s="55">
        <v>2764.3</v>
      </c>
      <c r="C3" s="54">
        <v>4.01</v>
      </c>
      <c r="D3" s="54">
        <f>B3*C3*12</f>
        <v>133018.116</v>
      </c>
      <c r="E3" s="54">
        <f>A3+D3</f>
        <v>287077.936</v>
      </c>
      <c r="F3" s="80">
        <v>1</v>
      </c>
      <c r="G3" s="48" t="s">
        <v>18</v>
      </c>
      <c r="H3" s="68">
        <v>15545</v>
      </c>
      <c r="I3" s="90"/>
      <c r="J3" s="12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8" customFormat="1" ht="12.75">
      <c r="A4" s="35"/>
      <c r="B4" s="35"/>
      <c r="C4" s="35"/>
      <c r="D4" s="35"/>
      <c r="E4" s="35"/>
      <c r="F4" s="80">
        <v>2</v>
      </c>
      <c r="G4" s="48" t="s">
        <v>155</v>
      </c>
      <c r="H4" s="68">
        <v>163834</v>
      </c>
      <c r="I4" s="90"/>
      <c r="J4" s="1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8" customFormat="1" ht="25.5">
      <c r="A5" s="35"/>
      <c r="B5" s="35"/>
      <c r="C5" s="35"/>
      <c r="D5" s="35"/>
      <c r="E5" s="35"/>
      <c r="F5" s="80">
        <v>3</v>
      </c>
      <c r="G5" s="48" t="s">
        <v>38</v>
      </c>
      <c r="H5" s="68">
        <v>2600</v>
      </c>
      <c r="I5" s="90"/>
      <c r="J5" s="1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8" customFormat="1" ht="12.75">
      <c r="A6" s="35"/>
      <c r="B6" s="35"/>
      <c r="C6" s="35"/>
      <c r="D6" s="35"/>
      <c r="E6" s="35"/>
      <c r="F6" s="80">
        <v>4</v>
      </c>
      <c r="G6" s="48" t="s">
        <v>56</v>
      </c>
      <c r="H6" s="68">
        <v>2916</v>
      </c>
      <c r="I6" s="90"/>
      <c r="J6" s="12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8" customFormat="1" ht="25.5">
      <c r="A7" s="35"/>
      <c r="B7" s="35"/>
      <c r="C7" s="35"/>
      <c r="D7" s="35"/>
      <c r="E7" s="35"/>
      <c r="F7" s="80">
        <v>5</v>
      </c>
      <c r="G7" s="48" t="s">
        <v>59</v>
      </c>
      <c r="H7" s="54">
        <v>1189.88</v>
      </c>
      <c r="I7" s="90"/>
      <c r="J7" s="12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s="8" customFormat="1" ht="12.75">
      <c r="A8" s="35"/>
      <c r="B8" s="35"/>
      <c r="C8" s="35"/>
      <c r="D8" s="35"/>
      <c r="E8" s="35"/>
      <c r="F8" s="80">
        <v>6</v>
      </c>
      <c r="G8" s="48" t="s">
        <v>203</v>
      </c>
      <c r="H8" s="70">
        <v>443.33</v>
      </c>
      <c r="I8" s="90"/>
      <c r="J8" s="12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8" customFormat="1" ht="25.5">
      <c r="A9" s="35"/>
      <c r="B9" s="35"/>
      <c r="C9" s="35"/>
      <c r="D9" s="35"/>
      <c r="E9" s="35"/>
      <c r="F9" s="80">
        <v>7</v>
      </c>
      <c r="G9" s="48" t="s">
        <v>220</v>
      </c>
      <c r="H9" s="68">
        <v>17700</v>
      </c>
      <c r="I9" s="90"/>
      <c r="J9" s="12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8" customFormat="1" ht="25.5">
      <c r="A10" s="35"/>
      <c r="B10" s="35"/>
      <c r="C10" s="35"/>
      <c r="D10" s="35"/>
      <c r="E10" s="35"/>
      <c r="F10" s="80">
        <v>8</v>
      </c>
      <c r="G10" s="48" t="s">
        <v>224</v>
      </c>
      <c r="H10" s="68">
        <v>3650</v>
      </c>
      <c r="I10" s="90"/>
      <c r="J10" s="12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47" customFormat="1" ht="25.5">
      <c r="A11" s="35"/>
      <c r="B11" s="35"/>
      <c r="C11" s="35"/>
      <c r="D11" s="35"/>
      <c r="E11" s="35"/>
      <c r="F11" s="80">
        <v>9</v>
      </c>
      <c r="G11" s="48" t="s">
        <v>98</v>
      </c>
      <c r="H11" s="54">
        <v>2079.85</v>
      </c>
      <c r="I11" s="90"/>
      <c r="J11" s="12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29" customFormat="1" ht="12.75">
      <c r="A12" s="35"/>
      <c r="B12" s="35"/>
      <c r="C12" s="35"/>
      <c r="D12" s="35"/>
      <c r="E12" s="35"/>
      <c r="F12" s="35"/>
      <c r="G12" s="36" t="s">
        <v>79</v>
      </c>
      <c r="H12" s="54">
        <f>SUM(H3:H11)</f>
        <v>209958.06</v>
      </c>
      <c r="I12" s="54">
        <f>E3-H12</f>
        <v>77119.87599999999</v>
      </c>
      <c r="J12" s="1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s="29" customFormat="1" ht="12.75">
      <c r="A13" s="28"/>
      <c r="G13" s="14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29" customFormat="1" ht="11.25">
      <c r="A14" s="28"/>
      <c r="G14" s="3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29" customFormat="1" ht="11.25">
      <c r="A15" s="28"/>
      <c r="G15" s="30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29" customFormat="1" ht="11.25">
      <c r="A16" s="28"/>
      <c r="G16" s="30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29" customFormat="1" ht="11.25">
      <c r="A17" s="28"/>
      <c r="G17" s="3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s="29" customFormat="1" ht="11.25">
      <c r="A18" s="28"/>
      <c r="G18" s="30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29" customFormat="1" ht="11.25">
      <c r="A19" s="28"/>
      <c r="G19" s="30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s="29" customFormat="1" ht="11.25">
      <c r="A20" s="28"/>
      <c r="G20" s="30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s="29" customFormat="1" ht="11.25">
      <c r="A21" s="28"/>
      <c r="G21" s="30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s="29" customFormat="1" ht="11.25">
      <c r="A22" s="28"/>
      <c r="G22" s="30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29" customFormat="1" ht="11.25">
      <c r="A23" s="28"/>
      <c r="G23" s="30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29" customFormat="1" ht="11.25">
      <c r="A24" s="28"/>
      <c r="G24" s="30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s="29" customFormat="1" ht="11.25">
      <c r="A25" s="28"/>
      <c r="G25" s="30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s="29" customFormat="1" ht="11.25">
      <c r="A26" s="28"/>
      <c r="G26" s="30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s="29" customFormat="1" ht="11.25">
      <c r="A27" s="28"/>
      <c r="G27" s="30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s="29" customFormat="1" ht="11.25">
      <c r="A28" s="28"/>
      <c r="G28" s="30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s="29" customFormat="1" ht="11.25">
      <c r="A29" s="28"/>
      <c r="G29" s="30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s="29" customFormat="1" ht="11.25">
      <c r="A30" s="28"/>
      <c r="G30" s="30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s="29" customFormat="1" ht="11.25">
      <c r="A31" s="28"/>
      <c r="G31" s="3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s="29" customFormat="1" ht="11.25">
      <c r="A32" s="28"/>
      <c r="G32" s="30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s="29" customFormat="1" ht="11.25">
      <c r="A33" s="28"/>
      <c r="G33" s="30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s="29" customFormat="1" ht="11.25">
      <c r="A34" s="28"/>
      <c r="G34" s="30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s="29" customFormat="1" ht="11.25">
      <c r="A35" s="28"/>
      <c r="G35" s="3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s="29" customFormat="1" ht="11.25">
      <c r="A36" s="28"/>
      <c r="G36" s="30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9" customFormat="1" ht="11.25">
      <c r="A37" s="28"/>
      <c r="G37" s="30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9" customFormat="1" ht="11.25">
      <c r="A38" s="28"/>
      <c r="G38" s="30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9" customFormat="1" ht="11.25">
      <c r="A39" s="28"/>
      <c r="G39" s="30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9" customFormat="1" ht="11.25">
      <c r="A40" s="28"/>
      <c r="G40" s="30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9" customFormat="1" ht="11.25">
      <c r="A41" s="28"/>
      <c r="G41" s="30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9" customFormat="1" ht="11.25">
      <c r="A42" s="28"/>
      <c r="G42" s="30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9" customFormat="1" ht="11.25">
      <c r="A43" s="28"/>
      <c r="G43" s="30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9" customFormat="1" ht="11.25">
      <c r="A44" s="28"/>
      <c r="G44" s="30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9" customFormat="1" ht="11.25">
      <c r="A45" s="28"/>
      <c r="G45" s="30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9" customFormat="1" ht="11.25">
      <c r="A46" s="28"/>
      <c r="G46" s="30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9" customFormat="1" ht="11.25">
      <c r="A47" s="28"/>
      <c r="G47" s="30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29" customFormat="1" ht="11.25">
      <c r="A48" s="28"/>
      <c r="G48" s="30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29" customFormat="1" ht="11.25">
      <c r="A49" s="28"/>
      <c r="G49" s="30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s="29" customFormat="1" ht="11.25">
      <c r="A50" s="28"/>
      <c r="G50" s="30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s="29" customFormat="1" ht="11.25">
      <c r="A51" s="28"/>
      <c r="G51" s="30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s="29" customFormat="1" ht="11.25">
      <c r="A52" s="28"/>
      <c r="G52" s="30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30" s="29" customFormat="1" ht="11.25">
      <c r="A53" s="28"/>
      <c r="G53" s="30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</row>
    <row r="54" spans="1:30" s="29" customFormat="1" ht="11.25">
      <c r="A54" s="28"/>
      <c r="G54" s="30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s="29" customFormat="1" ht="11.25">
      <c r="A55" s="28"/>
      <c r="G55" s="30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s="29" customFormat="1" ht="11.25">
      <c r="A56" s="28"/>
      <c r="G56" s="30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0" s="29" customFormat="1" ht="11.25">
      <c r="A57" s="28"/>
      <c r="G57" s="3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1:30" s="29" customFormat="1" ht="11.25">
      <c r="A58" s="28"/>
      <c r="G58" s="30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 s="29" customFormat="1" ht="11.25">
      <c r="A59" s="28"/>
      <c r="G59" s="30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0" s="29" customFormat="1" ht="11.25">
      <c r="A60" s="28"/>
      <c r="G60" s="30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0" s="29" customFormat="1" ht="11.25">
      <c r="A61" s="28"/>
      <c r="G61" s="30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0" s="29" customFormat="1" ht="11.25">
      <c r="A62" s="28"/>
      <c r="G62" s="30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s="29" customFormat="1" ht="11.25">
      <c r="A63" s="28"/>
      <c r="G63" s="30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0" s="29" customFormat="1" ht="11.25">
      <c r="A64" s="28"/>
      <c r="G64" s="30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 s="29" customFormat="1" ht="11.25">
      <c r="A65" s="28"/>
      <c r="G65" s="30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s="29" customFormat="1" ht="11.25">
      <c r="A66" s="28"/>
      <c r="G66" s="30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1:30" s="29" customFormat="1" ht="11.25">
      <c r="A67" s="28"/>
      <c r="G67" s="30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s="29" customFormat="1" ht="11.25">
      <c r="A68" s="28"/>
      <c r="G68" s="30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</row>
    <row r="69" spans="1:30" s="29" customFormat="1" ht="11.25">
      <c r="A69" s="28"/>
      <c r="G69" s="30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29" customFormat="1" ht="11.25">
      <c r="A70" s="28"/>
      <c r="G70" s="30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</row>
    <row r="71" spans="1:30" s="29" customFormat="1" ht="11.25">
      <c r="A71" s="28"/>
      <c r="G71" s="30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s="29" customFormat="1" ht="11.25">
      <c r="A72" s="28"/>
      <c r="G72" s="30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s="29" customFormat="1" ht="11.25">
      <c r="A73" s="28"/>
      <c r="G73" s="30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 s="29" customFormat="1" ht="11.25">
      <c r="A74" s="28"/>
      <c r="G74" s="30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s="29" customFormat="1" ht="11.25">
      <c r="A75" s="28"/>
      <c r="G75" s="30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0" s="29" customFormat="1" ht="11.25">
      <c r="A76" s="28"/>
      <c r="G76" s="30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s="29" customFormat="1" ht="11.25">
      <c r="A77" s="28"/>
      <c r="G77" s="30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</row>
    <row r="78" spans="1:30" s="29" customFormat="1" ht="11.25">
      <c r="A78" s="28"/>
      <c r="G78" s="30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</row>
    <row r="79" spans="1:30" s="29" customFormat="1" ht="11.25">
      <c r="A79" s="28"/>
      <c r="G79" s="30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  <row r="80" spans="1:30" s="29" customFormat="1" ht="11.25">
      <c r="A80" s="28"/>
      <c r="G80" s="30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</row>
    <row r="81" spans="1:30" s="29" customFormat="1" ht="11.25">
      <c r="A81" s="28"/>
      <c r="G81" s="30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 s="29" customFormat="1" ht="11.25">
      <c r="A82" s="28"/>
      <c r="G82" s="30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 s="29" customFormat="1" ht="11.25">
      <c r="A83" s="28"/>
      <c r="G83" s="30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 s="29" customFormat="1" ht="11.25">
      <c r="A84" s="28"/>
      <c r="G84" s="30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s="29" customFormat="1" ht="11.25">
      <c r="A85" s="28"/>
      <c r="G85" s="30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s="29" customFormat="1" ht="11.25">
      <c r="A86" s="28"/>
      <c r="G86" s="30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</row>
    <row r="87" spans="1:30" s="29" customFormat="1" ht="11.25">
      <c r="A87" s="28"/>
      <c r="G87" s="30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</row>
    <row r="88" spans="1:30" s="29" customFormat="1" ht="11.25">
      <c r="A88" s="28"/>
      <c r="G88" s="30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</row>
    <row r="89" spans="1:30" s="29" customFormat="1" ht="11.25">
      <c r="A89" s="28"/>
      <c r="G89" s="30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</row>
    <row r="90" spans="1:30" s="29" customFormat="1" ht="11.25">
      <c r="A90" s="28"/>
      <c r="G90" s="30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</row>
    <row r="91" spans="1:30" s="29" customFormat="1" ht="11.25">
      <c r="A91" s="28"/>
      <c r="G91" s="30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</row>
    <row r="92" spans="1:30" s="29" customFormat="1" ht="11.25">
      <c r="A92" s="28"/>
      <c r="G92" s="30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30" s="29" customFormat="1" ht="11.25">
      <c r="A93" s="28"/>
      <c r="G93" s="30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</row>
    <row r="94" spans="1:30" s="29" customFormat="1" ht="11.25">
      <c r="A94" s="28"/>
      <c r="G94" s="30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</row>
    <row r="95" spans="1:30" s="29" customFormat="1" ht="11.25">
      <c r="A95" s="28"/>
      <c r="G95" s="30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</row>
    <row r="96" spans="1:30" s="29" customFormat="1" ht="11.25">
      <c r="A96" s="28"/>
      <c r="G96" s="30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s="29" customFormat="1" ht="11.25">
      <c r="A97" s="28"/>
      <c r="G97" s="30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</row>
    <row r="98" spans="1:30" s="29" customFormat="1" ht="11.25">
      <c r="A98" s="28"/>
      <c r="G98" s="30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</row>
    <row r="99" spans="1:30" s="29" customFormat="1" ht="11.25">
      <c r="A99" s="28"/>
      <c r="G99" s="30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</row>
    <row r="100" spans="1:30" s="29" customFormat="1" ht="11.25">
      <c r="A100" s="28"/>
      <c r="G100" s="30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</row>
    <row r="101" spans="1:30" s="29" customFormat="1" ht="11.25">
      <c r="A101" s="28"/>
      <c r="G101" s="30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</row>
    <row r="102" spans="1:30" s="29" customFormat="1" ht="11.25">
      <c r="A102" s="28"/>
      <c r="G102" s="30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</row>
    <row r="103" spans="1:30" s="29" customFormat="1" ht="11.25">
      <c r="A103" s="28"/>
      <c r="G103" s="30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</row>
    <row r="104" spans="1:30" s="29" customFormat="1" ht="11.25">
      <c r="A104" s="28"/>
      <c r="G104" s="30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</row>
    <row r="105" spans="1:30" s="29" customFormat="1" ht="11.25">
      <c r="A105" s="28"/>
      <c r="G105" s="30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</row>
    <row r="106" spans="1:30" s="29" customFormat="1" ht="11.25">
      <c r="A106" s="28"/>
      <c r="G106" s="30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</row>
    <row r="107" spans="1:30" s="29" customFormat="1" ht="11.25">
      <c r="A107" s="28"/>
      <c r="G107" s="30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</row>
    <row r="108" spans="1:30" s="29" customFormat="1" ht="11.25">
      <c r="A108" s="28"/>
      <c r="G108" s="30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</row>
    <row r="109" spans="1:30" s="29" customFormat="1" ht="11.25">
      <c r="A109" s="28"/>
      <c r="G109" s="30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</row>
    <row r="110" spans="1:30" s="29" customFormat="1" ht="11.25">
      <c r="A110" s="28"/>
      <c r="G110" s="30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</row>
    <row r="111" spans="1:30" s="29" customFormat="1" ht="11.25">
      <c r="A111" s="28"/>
      <c r="G111" s="30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</row>
    <row r="112" spans="1:30" s="29" customFormat="1" ht="11.25">
      <c r="A112" s="28"/>
      <c r="G112" s="30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</row>
    <row r="113" spans="3:9" ht="11.25">
      <c r="C113" s="29"/>
      <c r="D113" s="29"/>
      <c r="E113" s="29"/>
      <c r="F113" s="29"/>
      <c r="G113" s="30"/>
      <c r="H113" s="29"/>
      <c r="I113" s="29"/>
    </row>
    <row r="114" ht="11.25">
      <c r="G114" s="3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BA126"/>
  <sheetViews>
    <sheetView tabSelected="1" zoomScalePageLayoutView="0" workbookViewId="0" topLeftCell="A7">
      <selection activeCell="G24" sqref="G24"/>
    </sheetView>
  </sheetViews>
  <sheetFormatPr defaultColWidth="9.00390625" defaultRowHeight="12.75"/>
  <cols>
    <col min="1" max="1" width="10.875" style="6" customWidth="1"/>
    <col min="2" max="2" width="9.1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2.25390625" style="15" customWidth="1"/>
    <col min="10" max="53" width="9.125" style="12" customWidth="1"/>
    <col min="54" max="16384" width="9.125" style="2" customWidth="1"/>
  </cols>
  <sheetData>
    <row r="1" spans="1:10" ht="30.75" customHeight="1">
      <c r="A1" s="101" t="s">
        <v>121</v>
      </c>
      <c r="B1" s="102"/>
      <c r="C1" s="102"/>
      <c r="D1" s="102"/>
      <c r="E1" s="102"/>
      <c r="F1" s="102"/>
      <c r="G1" s="102"/>
      <c r="H1" s="102"/>
      <c r="I1" s="102"/>
      <c r="J1" s="53"/>
    </row>
    <row r="2" spans="1:10" ht="76.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1" t="s">
        <v>72</v>
      </c>
      <c r="H2" s="1" t="s">
        <v>73</v>
      </c>
      <c r="I2" s="1" t="s">
        <v>80</v>
      </c>
      <c r="J2" s="16"/>
    </row>
    <row r="3" spans="1:53" s="4" customFormat="1" ht="26.25" customHeight="1">
      <c r="A3" s="54">
        <v>110681.084</v>
      </c>
      <c r="B3" s="55">
        <v>2806.2</v>
      </c>
      <c r="C3" s="54">
        <v>4.01</v>
      </c>
      <c r="D3" s="54">
        <f>B3*C3*12</f>
        <v>135034.34399999998</v>
      </c>
      <c r="E3" s="54">
        <f>A3+D3</f>
        <v>245715.42799999999</v>
      </c>
      <c r="F3" s="80">
        <v>1</v>
      </c>
      <c r="G3" s="48" t="s">
        <v>140</v>
      </c>
      <c r="H3" s="68">
        <v>7946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12.75">
      <c r="A4" s="35"/>
      <c r="B4" s="35"/>
      <c r="C4" s="35"/>
      <c r="D4" s="35"/>
      <c r="E4" s="35"/>
      <c r="F4" s="80">
        <v>2</v>
      </c>
      <c r="G4" s="48" t="s">
        <v>48</v>
      </c>
      <c r="H4" s="68">
        <v>119766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5"/>
      <c r="B5" s="35"/>
      <c r="C5" s="35"/>
      <c r="D5" s="35"/>
      <c r="E5" s="35"/>
      <c r="F5" s="80">
        <v>3</v>
      </c>
      <c r="G5" s="48" t="s">
        <v>49</v>
      </c>
      <c r="H5" s="68">
        <v>53194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5"/>
      <c r="B6" s="35"/>
      <c r="C6" s="35"/>
      <c r="D6" s="35"/>
      <c r="E6" s="35"/>
      <c r="F6" s="80">
        <v>4</v>
      </c>
      <c r="G6" s="48" t="s">
        <v>50</v>
      </c>
      <c r="H6" s="68">
        <v>21744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25.5">
      <c r="A7" s="35"/>
      <c r="B7" s="35"/>
      <c r="C7" s="35"/>
      <c r="D7" s="35"/>
      <c r="E7" s="35"/>
      <c r="F7" s="80">
        <v>5</v>
      </c>
      <c r="G7" s="48" t="s">
        <v>57</v>
      </c>
      <c r="H7" s="68">
        <v>10005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12.75">
      <c r="A8" s="35"/>
      <c r="B8" s="35"/>
      <c r="C8" s="35"/>
      <c r="D8" s="35"/>
      <c r="E8" s="35"/>
      <c r="F8" s="80">
        <v>6</v>
      </c>
      <c r="G8" s="48" t="s">
        <v>59</v>
      </c>
      <c r="H8" s="54">
        <v>1189.88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4" customFormat="1" ht="12.75">
      <c r="A9" s="35"/>
      <c r="B9" s="35"/>
      <c r="C9" s="35"/>
      <c r="D9" s="35"/>
      <c r="E9" s="35"/>
      <c r="F9" s="80">
        <v>7</v>
      </c>
      <c r="G9" s="48" t="s">
        <v>203</v>
      </c>
      <c r="H9" s="70">
        <v>443.33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4" customFormat="1" ht="25.5">
      <c r="A10" s="35"/>
      <c r="B10" s="35"/>
      <c r="C10" s="35"/>
      <c r="D10" s="35"/>
      <c r="E10" s="35"/>
      <c r="F10" s="80">
        <v>8</v>
      </c>
      <c r="G10" s="48" t="s">
        <v>240</v>
      </c>
      <c r="H10" s="70">
        <v>2529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25.5">
      <c r="A11" s="35"/>
      <c r="B11" s="35"/>
      <c r="C11" s="35"/>
      <c r="D11" s="35"/>
      <c r="E11" s="35"/>
      <c r="F11" s="80">
        <v>9</v>
      </c>
      <c r="G11" s="48" t="s">
        <v>241</v>
      </c>
      <c r="H11" s="70">
        <v>2529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4" customFormat="1" ht="25.5">
      <c r="A12" s="35"/>
      <c r="B12" s="35"/>
      <c r="C12" s="35"/>
      <c r="D12" s="35"/>
      <c r="E12" s="35"/>
      <c r="F12" s="80">
        <v>10</v>
      </c>
      <c r="G12" s="48" t="s">
        <v>265</v>
      </c>
      <c r="H12" s="68">
        <v>54100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4" customFormat="1" ht="24" customHeight="1">
      <c r="A13" s="35"/>
      <c r="B13" s="35"/>
      <c r="C13" s="35"/>
      <c r="D13" s="35"/>
      <c r="E13" s="35"/>
      <c r="F13" s="80">
        <v>11</v>
      </c>
      <c r="G13" s="48" t="s">
        <v>98</v>
      </c>
      <c r="H13" s="54">
        <v>2347.32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7" customFormat="1" ht="18.75" customHeight="1">
      <c r="A14" s="35"/>
      <c r="B14" s="35"/>
      <c r="C14" s="35"/>
      <c r="D14" s="35"/>
      <c r="E14" s="35"/>
      <c r="F14" s="35"/>
      <c r="G14" s="36" t="s">
        <v>79</v>
      </c>
      <c r="H14" s="54">
        <f>SUM(H3:H13)</f>
        <v>275793.52999999997</v>
      </c>
      <c r="I14" s="54">
        <f>E3-H14</f>
        <v>-30078.101999999984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2.75">
      <c r="A16" s="12"/>
      <c r="G16" s="14" t="s">
        <v>97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0:53" s="13" customFormat="1" ht="12.75"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0:53" s="13" customFormat="1" ht="12.75"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5:53" s="13" customFormat="1" ht="12.75">
      <c r="E19" s="12"/>
      <c r="K19" s="1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5:53" s="13" customFormat="1" ht="12.75">
      <c r="E20" s="12"/>
      <c r="K20" s="1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5:53" s="13" customFormat="1" ht="12.75">
      <c r="E21" s="12"/>
      <c r="K21" s="1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5:53" s="13" customFormat="1" ht="12.75">
      <c r="E22" s="12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5:53" s="13" customFormat="1" ht="12.75">
      <c r="E23" s="12"/>
      <c r="K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E24" s="12"/>
      <c r="K24" s="1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E25" s="12"/>
      <c r="K25" s="14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409.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X72"/>
  <sheetViews>
    <sheetView zoomScalePageLayoutView="0" workbookViewId="0" topLeftCell="A10">
      <selection activeCell="A15" sqref="A1:I15"/>
    </sheetView>
  </sheetViews>
  <sheetFormatPr defaultColWidth="9.00390625" defaultRowHeight="12.75"/>
  <cols>
    <col min="1" max="1" width="11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1.125" style="2" customWidth="1"/>
    <col min="9" max="9" width="12.375" style="15" customWidth="1"/>
    <col min="10" max="24" width="9.125" style="12" customWidth="1"/>
    <col min="25" max="16384" width="9.125" style="2" customWidth="1"/>
  </cols>
  <sheetData>
    <row r="1" spans="1:10" ht="24" customHeight="1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53"/>
    </row>
    <row r="2" spans="1:9" ht="63.75">
      <c r="A2" s="5" t="s">
        <v>74</v>
      </c>
      <c r="B2" s="1" t="s">
        <v>70</v>
      </c>
      <c r="C2" s="1" t="s">
        <v>76</v>
      </c>
      <c r="D2" s="1" t="s">
        <v>96</v>
      </c>
      <c r="E2" s="1" t="s">
        <v>77</v>
      </c>
      <c r="F2" s="1" t="s">
        <v>78</v>
      </c>
      <c r="G2" s="1" t="s">
        <v>72</v>
      </c>
      <c r="H2" s="1" t="s">
        <v>73</v>
      </c>
      <c r="I2" s="1" t="s">
        <v>81</v>
      </c>
    </row>
    <row r="3" spans="1:24" s="4" customFormat="1" ht="26.25" customHeight="1">
      <c r="A3" s="54">
        <v>50589.22</v>
      </c>
      <c r="B3" s="55">
        <v>4187</v>
      </c>
      <c r="C3" s="54">
        <v>4.01</v>
      </c>
      <c r="D3" s="54">
        <v>167898.7</v>
      </c>
      <c r="E3" s="54">
        <f>A3+D3</f>
        <v>218487.92</v>
      </c>
      <c r="F3" s="80">
        <v>1</v>
      </c>
      <c r="G3" s="48" t="s">
        <v>3</v>
      </c>
      <c r="H3" s="68">
        <v>801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4" customFormat="1" ht="12.75">
      <c r="A4" s="54"/>
      <c r="B4" s="54"/>
      <c r="C4" s="54"/>
      <c r="D4" s="54"/>
      <c r="E4" s="54"/>
      <c r="F4" s="80">
        <v>2</v>
      </c>
      <c r="G4" s="48" t="s">
        <v>136</v>
      </c>
      <c r="H4" s="68">
        <v>3718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4" customFormat="1" ht="12.75">
      <c r="A5" s="35"/>
      <c r="B5" s="35"/>
      <c r="C5" s="45"/>
      <c r="D5" s="35"/>
      <c r="E5" s="35"/>
      <c r="F5" s="80">
        <v>3</v>
      </c>
      <c r="G5" s="48" t="s">
        <v>51</v>
      </c>
      <c r="H5" s="68">
        <v>3600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4" customFormat="1" ht="12.75">
      <c r="A6" s="35"/>
      <c r="B6" s="35"/>
      <c r="C6" s="35"/>
      <c r="D6" s="35"/>
      <c r="E6" s="35"/>
      <c r="F6" s="80">
        <v>4</v>
      </c>
      <c r="G6" s="48" t="s">
        <v>196</v>
      </c>
      <c r="H6" s="68">
        <v>1281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4" customFormat="1" ht="12.75">
      <c r="A7" s="35"/>
      <c r="B7" s="35"/>
      <c r="C7" s="35"/>
      <c r="D7" s="35"/>
      <c r="E7" s="35"/>
      <c r="F7" s="80">
        <v>5</v>
      </c>
      <c r="G7" s="48" t="s">
        <v>58</v>
      </c>
      <c r="H7" s="68">
        <v>10367</v>
      </c>
      <c r="I7" s="90"/>
      <c r="J7" s="40"/>
      <c r="K7" s="40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4" customFormat="1" ht="25.5">
      <c r="A8" s="35"/>
      <c r="B8" s="35"/>
      <c r="C8" s="35"/>
      <c r="D8" s="35"/>
      <c r="E8" s="35"/>
      <c r="F8" s="80">
        <v>6</v>
      </c>
      <c r="G8" s="48" t="s">
        <v>59</v>
      </c>
      <c r="H8" s="54">
        <v>1784.82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4" customFormat="1" ht="12.75">
      <c r="A9" s="35"/>
      <c r="B9" s="35"/>
      <c r="C9" s="35"/>
      <c r="D9" s="35"/>
      <c r="E9" s="35"/>
      <c r="F9" s="80">
        <v>7</v>
      </c>
      <c r="G9" s="48" t="s">
        <v>203</v>
      </c>
      <c r="H9" s="97">
        <v>443.33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4" customFormat="1" ht="25.5">
      <c r="A10" s="35"/>
      <c r="B10" s="35"/>
      <c r="C10" s="35"/>
      <c r="D10" s="35"/>
      <c r="E10" s="35"/>
      <c r="F10" s="80">
        <v>8</v>
      </c>
      <c r="G10" s="48" t="s">
        <v>284</v>
      </c>
      <c r="H10" s="68">
        <v>696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4" customFormat="1" ht="25.5">
      <c r="A11" s="35"/>
      <c r="B11" s="35"/>
      <c r="C11" s="35"/>
      <c r="D11" s="35"/>
      <c r="E11" s="35"/>
      <c r="F11" s="80">
        <v>9</v>
      </c>
      <c r="G11" s="48" t="s">
        <v>30</v>
      </c>
      <c r="H11" s="68">
        <v>3684</v>
      </c>
      <c r="I11" s="90"/>
      <c r="J11" s="12" t="s">
        <v>52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4" customFormat="1" ht="12.75">
      <c r="A12" s="35"/>
      <c r="B12" s="35"/>
      <c r="C12" s="35"/>
      <c r="D12" s="35"/>
      <c r="E12" s="35"/>
      <c r="F12" s="80">
        <v>10</v>
      </c>
      <c r="G12" s="48" t="s">
        <v>242</v>
      </c>
      <c r="H12" s="68">
        <v>672.58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4" customFormat="1" ht="25.5">
      <c r="A13" s="35"/>
      <c r="B13" s="35"/>
      <c r="C13" s="35"/>
      <c r="D13" s="35"/>
      <c r="E13" s="35"/>
      <c r="F13" s="80">
        <v>11</v>
      </c>
      <c r="G13" s="48" t="s">
        <v>255</v>
      </c>
      <c r="H13" s="68">
        <v>1255.5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25.5">
      <c r="A14" s="49"/>
      <c r="B14" s="49"/>
      <c r="C14" s="35"/>
      <c r="D14" s="35"/>
      <c r="E14" s="35"/>
      <c r="F14" s="80">
        <v>12</v>
      </c>
      <c r="G14" s="48" t="s">
        <v>98</v>
      </c>
      <c r="H14" s="54">
        <v>44.62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3" customFormat="1" ht="12.75">
      <c r="A15" s="49"/>
      <c r="B15" s="49"/>
      <c r="C15" s="35"/>
      <c r="D15" s="35"/>
      <c r="E15" s="35"/>
      <c r="F15" s="35"/>
      <c r="G15" s="36" t="s">
        <v>79</v>
      </c>
      <c r="H15" s="54">
        <f>SUM(H3:H14)</f>
        <v>28347.850000000002</v>
      </c>
      <c r="I15" s="54">
        <f>E3-H15</f>
        <v>190140.07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12.75">
      <c r="A22" s="12"/>
      <c r="G22" s="1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12.75">
      <c r="A23" s="12"/>
      <c r="G23" s="14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3:9" ht="12.75">
      <c r="C69" s="13"/>
      <c r="D69" s="13"/>
      <c r="E69" s="13"/>
      <c r="F69" s="13"/>
      <c r="G69" s="14"/>
      <c r="H69" s="13"/>
      <c r="I69" s="13"/>
    </row>
    <row r="70" spans="3:9" ht="12.75">
      <c r="C70" s="13"/>
      <c r="D70" s="13"/>
      <c r="E70" s="13"/>
      <c r="F70" s="13"/>
      <c r="G70" s="14"/>
      <c r="H70" s="13"/>
      <c r="I70" s="13"/>
    </row>
    <row r="71" spans="3:9" ht="12.75">
      <c r="C71" s="13"/>
      <c r="D71" s="13"/>
      <c r="E71" s="13"/>
      <c r="F71" s="13"/>
      <c r="G71" s="14"/>
      <c r="H71" s="13"/>
      <c r="I71" s="13"/>
    </row>
    <row r="72" spans="3:9" ht="12.75">
      <c r="C72" s="13"/>
      <c r="D72" s="13"/>
      <c r="E72" s="13"/>
      <c r="F72" s="13"/>
      <c r="G72" s="14"/>
      <c r="H72" s="13"/>
      <c r="I72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AQ413"/>
  <sheetViews>
    <sheetView zoomScalePageLayoutView="0" workbookViewId="0" topLeftCell="A10">
      <selection activeCell="M38" sqref="M38"/>
    </sheetView>
  </sheetViews>
  <sheetFormatPr defaultColWidth="9.00390625" defaultRowHeight="12.75"/>
  <cols>
    <col min="1" max="1" width="12.125" style="6" customWidth="1"/>
    <col min="2" max="2" width="7.6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1.00390625" style="15" customWidth="1"/>
    <col min="10" max="43" width="9.125" style="12" customWidth="1"/>
    <col min="44" max="16384" width="9.125" style="2" customWidth="1"/>
  </cols>
  <sheetData>
    <row r="1" spans="1:9" ht="19.5" customHeight="1">
      <c r="A1" s="116" t="s">
        <v>123</v>
      </c>
      <c r="B1" s="119"/>
      <c r="C1" s="119"/>
      <c r="D1" s="119"/>
      <c r="E1" s="119"/>
      <c r="F1" s="119"/>
      <c r="G1" s="119"/>
      <c r="H1" s="119"/>
      <c r="I1" s="120"/>
    </row>
    <row r="2" spans="1:10" ht="76.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5" t="s">
        <v>99</v>
      </c>
      <c r="H2" s="1" t="s">
        <v>73</v>
      </c>
      <c r="I2" s="1" t="s">
        <v>80</v>
      </c>
      <c r="J2" s="16"/>
    </row>
    <row r="3" spans="1:43" s="4" customFormat="1" ht="12.75" customHeight="1">
      <c r="A3" s="54">
        <v>20041.62</v>
      </c>
      <c r="B3" s="55">
        <v>2555.1</v>
      </c>
      <c r="C3" s="54">
        <v>4.01</v>
      </c>
      <c r="D3" s="54">
        <f>B3*C3*12</f>
        <v>122951.41199999998</v>
      </c>
      <c r="E3" s="54">
        <f>A3+D3</f>
        <v>142993.03199999998</v>
      </c>
      <c r="F3" s="80">
        <v>1</v>
      </c>
      <c r="G3" s="48" t="s">
        <v>157</v>
      </c>
      <c r="H3" s="68">
        <v>2057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5"/>
      <c r="B4" s="35"/>
      <c r="C4" s="35"/>
      <c r="D4" s="35"/>
      <c r="E4" s="35"/>
      <c r="F4" s="80">
        <v>2</v>
      </c>
      <c r="G4" s="48" t="s">
        <v>175</v>
      </c>
      <c r="H4" s="68">
        <v>1500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12.75">
      <c r="A5" s="35"/>
      <c r="B5" s="35"/>
      <c r="C5" s="35"/>
      <c r="D5" s="35"/>
      <c r="E5" s="35"/>
      <c r="F5" s="80">
        <v>3</v>
      </c>
      <c r="G5" s="48" t="s">
        <v>179</v>
      </c>
      <c r="H5" s="68">
        <v>130300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21.75" customHeight="1">
      <c r="A6" s="35"/>
      <c r="B6" s="35"/>
      <c r="C6" s="35"/>
      <c r="D6" s="35"/>
      <c r="E6" s="35"/>
      <c r="F6" s="80">
        <v>4</v>
      </c>
      <c r="G6" s="48" t="s">
        <v>180</v>
      </c>
      <c r="H6" s="68">
        <v>7000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5"/>
      <c r="B7" s="35"/>
      <c r="C7" s="35"/>
      <c r="D7" s="35"/>
      <c r="E7" s="35"/>
      <c r="F7" s="80">
        <v>5</v>
      </c>
      <c r="G7" s="48" t="s">
        <v>187</v>
      </c>
      <c r="H7" s="68">
        <v>2500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12.75">
      <c r="A8" s="35"/>
      <c r="B8" s="35"/>
      <c r="C8" s="35"/>
      <c r="D8" s="35"/>
      <c r="E8" s="35"/>
      <c r="F8" s="80">
        <v>6</v>
      </c>
      <c r="G8" s="48" t="s">
        <v>59</v>
      </c>
      <c r="H8" s="54">
        <v>1189.88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5"/>
      <c r="B9" s="35"/>
      <c r="C9" s="35"/>
      <c r="D9" s="35"/>
      <c r="E9" s="35"/>
      <c r="F9" s="80">
        <v>7</v>
      </c>
      <c r="G9" s="48" t="s">
        <v>203</v>
      </c>
      <c r="H9" s="86">
        <v>443.33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12.75">
      <c r="A10" s="35"/>
      <c r="B10" s="35"/>
      <c r="C10" s="35"/>
      <c r="D10" s="35"/>
      <c r="E10" s="35"/>
      <c r="F10" s="80">
        <v>8</v>
      </c>
      <c r="G10" s="48" t="s">
        <v>210</v>
      </c>
      <c r="H10" s="68">
        <v>2382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7" customFormat="1" ht="12.75">
      <c r="A11" s="35"/>
      <c r="B11" s="35"/>
      <c r="C11" s="35"/>
      <c r="D11" s="35"/>
      <c r="E11" s="35"/>
      <c r="F11" s="80">
        <v>9</v>
      </c>
      <c r="G11" s="48" t="s">
        <v>278</v>
      </c>
      <c r="H11" s="68">
        <v>1264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22" customFormat="1" ht="12.75">
      <c r="A12" s="35"/>
      <c r="B12" s="35"/>
      <c r="C12" s="35"/>
      <c r="D12" s="35"/>
      <c r="E12" s="35"/>
      <c r="F12" s="80">
        <v>10</v>
      </c>
      <c r="G12" s="48" t="s">
        <v>295</v>
      </c>
      <c r="H12" s="68">
        <v>8028.5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25.5">
      <c r="A13" s="35"/>
      <c r="B13" s="35"/>
      <c r="C13" s="35"/>
      <c r="D13" s="35"/>
      <c r="E13" s="35"/>
      <c r="F13" s="80">
        <v>11</v>
      </c>
      <c r="G13" s="48" t="s">
        <v>98</v>
      </c>
      <c r="H13" s="54">
        <v>141.55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35"/>
      <c r="B14" s="35"/>
      <c r="C14" s="35"/>
      <c r="D14" s="35"/>
      <c r="E14" s="35"/>
      <c r="F14" s="35"/>
      <c r="G14" s="36" t="s">
        <v>79</v>
      </c>
      <c r="H14" s="54">
        <f>SUM(H3:H13)</f>
        <v>156806.25999999998</v>
      </c>
      <c r="I14" s="54">
        <f>E3-H14</f>
        <v>-13813.228000000003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B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B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B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43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</row>
    <row r="402" spans="1:9" ht="12.75">
      <c r="A402" s="12"/>
      <c r="B402" s="13"/>
      <c r="C402" s="13"/>
      <c r="D402" s="13"/>
      <c r="E402" s="13"/>
      <c r="F402" s="13"/>
      <c r="G402" s="14"/>
      <c r="H402" s="13"/>
      <c r="I402" s="13"/>
    </row>
    <row r="403" spans="1:9" ht="12.75">
      <c r="A403" s="12"/>
      <c r="B403" s="13"/>
      <c r="C403" s="13"/>
      <c r="D403" s="13"/>
      <c r="E403" s="13"/>
      <c r="F403" s="13"/>
      <c r="G403" s="14"/>
      <c r="H403" s="13"/>
      <c r="I403" s="13"/>
    </row>
    <row r="404" spans="1:9" ht="12.75">
      <c r="A404" s="12"/>
      <c r="B404" s="13"/>
      <c r="C404" s="13"/>
      <c r="D404" s="13"/>
      <c r="E404" s="13"/>
      <c r="F404" s="13"/>
      <c r="G404" s="14"/>
      <c r="H404" s="13"/>
      <c r="I404" s="13"/>
    </row>
    <row r="405" spans="1:9" ht="12.75">
      <c r="A405" s="12"/>
      <c r="B405" s="13"/>
      <c r="C405" s="13"/>
      <c r="D405" s="13"/>
      <c r="E405" s="13"/>
      <c r="F405" s="13"/>
      <c r="G405" s="14"/>
      <c r="H405" s="13"/>
      <c r="I405" s="13"/>
    </row>
    <row r="406" spans="1:9" ht="12.75">
      <c r="A406" s="12"/>
      <c r="B406" s="13"/>
      <c r="C406" s="13"/>
      <c r="D406" s="13"/>
      <c r="E406" s="13"/>
      <c r="F406" s="13"/>
      <c r="G406" s="14"/>
      <c r="H406" s="13"/>
      <c r="I406" s="13"/>
    </row>
    <row r="407" spans="1:9" ht="12.75">
      <c r="A407" s="12"/>
      <c r="B407" s="13"/>
      <c r="C407" s="13"/>
      <c r="D407" s="13"/>
      <c r="E407" s="13"/>
      <c r="F407" s="13"/>
      <c r="G407" s="14"/>
      <c r="H407" s="13"/>
      <c r="I407" s="13"/>
    </row>
    <row r="408" spans="1:9" ht="12.75">
      <c r="A408" s="12"/>
      <c r="B408" s="13"/>
      <c r="C408" s="13"/>
      <c r="D408" s="13"/>
      <c r="E408" s="13"/>
      <c r="F408" s="13"/>
      <c r="G408" s="14"/>
      <c r="H408" s="13"/>
      <c r="I408" s="13"/>
    </row>
    <row r="409" spans="1:9" ht="12.75">
      <c r="A409" s="12"/>
      <c r="B409" s="13"/>
      <c r="C409" s="13"/>
      <c r="D409" s="13"/>
      <c r="E409" s="13"/>
      <c r="F409" s="13"/>
      <c r="G409" s="14"/>
      <c r="H409" s="13"/>
      <c r="I409" s="13"/>
    </row>
    <row r="410" spans="1:9" ht="12.75">
      <c r="A410" s="12"/>
      <c r="B410" s="13"/>
      <c r="C410" s="13"/>
      <c r="D410" s="13"/>
      <c r="E410" s="13"/>
      <c r="F410" s="13"/>
      <c r="G410" s="14"/>
      <c r="H410" s="13"/>
      <c r="I410" s="13"/>
    </row>
    <row r="411" spans="1:2" ht="12.75">
      <c r="A411" s="12"/>
      <c r="B411" s="13"/>
    </row>
    <row r="412" spans="1:2" ht="12.75">
      <c r="A412" s="12"/>
      <c r="B412" s="13"/>
    </row>
    <row r="413" spans="1:2" ht="12.75">
      <c r="A413" s="12"/>
      <c r="B413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AT264"/>
  <sheetViews>
    <sheetView zoomScalePageLayoutView="0" workbookViewId="0" topLeftCell="A10">
      <selection activeCell="G22" sqref="G22"/>
    </sheetView>
  </sheetViews>
  <sheetFormatPr defaultColWidth="9.00390625" defaultRowHeight="12.75"/>
  <cols>
    <col min="1" max="1" width="12.625" style="6" customWidth="1"/>
    <col min="2" max="2" width="7.375" style="2" customWidth="1"/>
    <col min="3" max="3" width="9.25390625" style="2" bestFit="1" customWidth="1"/>
    <col min="4" max="4" width="10.875" style="2" customWidth="1"/>
    <col min="5" max="5" width="9.625" style="2" bestFit="1" customWidth="1"/>
    <col min="6" max="6" width="4.375" style="2" customWidth="1"/>
    <col min="7" max="7" width="37.375" style="3" customWidth="1"/>
    <col min="8" max="8" width="10.125" style="2" customWidth="1"/>
    <col min="9" max="9" width="9.625" style="15" customWidth="1"/>
    <col min="10" max="46" width="9.125" style="12" customWidth="1"/>
    <col min="47" max="16384" width="9.125" style="2" customWidth="1"/>
  </cols>
  <sheetData>
    <row r="1" spans="1:10" ht="20.25">
      <c r="A1" s="101" t="s">
        <v>124</v>
      </c>
      <c r="B1" s="104"/>
      <c r="C1" s="104"/>
      <c r="D1" s="104"/>
      <c r="E1" s="104"/>
      <c r="F1" s="104"/>
      <c r="G1" s="104"/>
      <c r="H1" s="104"/>
      <c r="I1" s="104"/>
      <c r="J1" s="53"/>
    </row>
    <row r="2" spans="1:10" ht="63.7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1" t="s">
        <v>72</v>
      </c>
      <c r="H2" s="1" t="s">
        <v>73</v>
      </c>
      <c r="I2" s="1" t="s">
        <v>80</v>
      </c>
      <c r="J2" s="16"/>
    </row>
    <row r="3" spans="1:46" s="4" customFormat="1" ht="12.75" customHeight="1">
      <c r="A3" s="54">
        <v>119248.8</v>
      </c>
      <c r="B3" s="55">
        <v>3405.4</v>
      </c>
      <c r="C3" s="54">
        <v>4.01</v>
      </c>
      <c r="D3" s="54">
        <f>B3*C3*12</f>
        <v>163867.848</v>
      </c>
      <c r="E3" s="54">
        <f>A3+D3</f>
        <v>283116.648</v>
      </c>
      <c r="F3" s="80">
        <v>1</v>
      </c>
      <c r="G3" s="48" t="s">
        <v>23</v>
      </c>
      <c r="H3" s="68">
        <v>2106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4" customFormat="1" ht="12.75">
      <c r="A4" s="35"/>
      <c r="B4" s="35"/>
      <c r="C4" s="35"/>
      <c r="D4" s="35"/>
      <c r="E4" s="35"/>
      <c r="F4" s="80">
        <v>2</v>
      </c>
      <c r="G4" s="48" t="s">
        <v>162</v>
      </c>
      <c r="H4" s="68">
        <v>4150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4" customFormat="1" ht="12.75">
      <c r="A5" s="35"/>
      <c r="B5" s="35"/>
      <c r="C5" s="35"/>
      <c r="D5" s="35"/>
      <c r="E5" s="35"/>
      <c r="F5" s="80">
        <v>3</v>
      </c>
      <c r="G5" s="48" t="s">
        <v>34</v>
      </c>
      <c r="H5" s="68">
        <v>2318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s="4" customFormat="1" ht="12.75">
      <c r="A6" s="35"/>
      <c r="B6" s="35"/>
      <c r="C6" s="35"/>
      <c r="D6" s="35"/>
      <c r="E6" s="35"/>
      <c r="F6" s="80">
        <v>4</v>
      </c>
      <c r="G6" s="48" t="s">
        <v>40</v>
      </c>
      <c r="H6" s="68">
        <v>2510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4" customFormat="1" ht="12.75">
      <c r="A7" s="35"/>
      <c r="B7" s="35"/>
      <c r="C7" s="35"/>
      <c r="D7" s="35"/>
      <c r="E7" s="35"/>
      <c r="F7" s="80">
        <v>5</v>
      </c>
      <c r="G7" s="48" t="s">
        <v>175</v>
      </c>
      <c r="H7" s="68">
        <v>1500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4" customFormat="1" ht="12.75">
      <c r="A8" s="35"/>
      <c r="B8" s="35"/>
      <c r="C8" s="35"/>
      <c r="D8" s="35"/>
      <c r="E8" s="35"/>
      <c r="F8" s="80">
        <v>6</v>
      </c>
      <c r="G8" s="48" t="s">
        <v>45</v>
      </c>
      <c r="H8" s="68">
        <v>34475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4" customFormat="1" ht="25.5">
      <c r="A9" s="35"/>
      <c r="B9" s="35"/>
      <c r="C9" s="35"/>
      <c r="D9" s="35"/>
      <c r="E9" s="35"/>
      <c r="F9" s="80">
        <v>7</v>
      </c>
      <c r="G9" s="48" t="s">
        <v>46</v>
      </c>
      <c r="H9" s="68">
        <v>4821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4" customFormat="1" ht="12.75">
      <c r="A10" s="35"/>
      <c r="B10" s="35"/>
      <c r="C10" s="35"/>
      <c r="D10" s="35"/>
      <c r="E10" s="35"/>
      <c r="F10" s="80">
        <v>8</v>
      </c>
      <c r="G10" s="48" t="s">
        <v>182</v>
      </c>
      <c r="H10" s="68">
        <v>14300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4" customFormat="1" ht="25.5">
      <c r="A11" s="35"/>
      <c r="B11" s="35"/>
      <c r="C11" s="35"/>
      <c r="D11" s="35"/>
      <c r="E11" s="35"/>
      <c r="F11" s="80">
        <v>9</v>
      </c>
      <c r="G11" s="48" t="s">
        <v>188</v>
      </c>
      <c r="H11" s="68">
        <v>5034.45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7" customFormat="1" ht="12.75">
      <c r="A12" s="35"/>
      <c r="B12" s="35"/>
      <c r="C12" s="35"/>
      <c r="D12" s="35"/>
      <c r="E12" s="35"/>
      <c r="F12" s="80">
        <v>10</v>
      </c>
      <c r="G12" s="48" t="s">
        <v>192</v>
      </c>
      <c r="H12" s="68">
        <v>5592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17" customFormat="1" ht="25.5">
      <c r="A13" s="35"/>
      <c r="B13" s="35"/>
      <c r="C13" s="35"/>
      <c r="D13" s="35"/>
      <c r="E13" s="35"/>
      <c r="F13" s="80">
        <v>11</v>
      </c>
      <c r="G13" s="48" t="s">
        <v>59</v>
      </c>
      <c r="H13" s="54">
        <v>1189.88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7" customFormat="1" ht="12.75">
      <c r="A14" s="35"/>
      <c r="B14" s="35"/>
      <c r="C14" s="35"/>
      <c r="D14" s="35"/>
      <c r="E14" s="35"/>
      <c r="F14" s="80">
        <v>12</v>
      </c>
      <c r="G14" s="48" t="s">
        <v>203</v>
      </c>
      <c r="H14" s="70">
        <v>443.33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7" customFormat="1" ht="12.75">
      <c r="A15" s="35"/>
      <c r="B15" s="35"/>
      <c r="C15" s="35"/>
      <c r="D15" s="35"/>
      <c r="E15" s="35"/>
      <c r="F15" s="80">
        <v>13</v>
      </c>
      <c r="G15" s="48" t="s">
        <v>235</v>
      </c>
      <c r="H15" s="68">
        <v>175040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17" customFormat="1" ht="25.5">
      <c r="A16" s="35"/>
      <c r="B16" s="35"/>
      <c r="C16" s="35"/>
      <c r="D16" s="35"/>
      <c r="E16" s="35"/>
      <c r="F16" s="80">
        <v>14</v>
      </c>
      <c r="G16" s="48" t="s">
        <v>266</v>
      </c>
      <c r="H16" s="68">
        <v>7686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17" customFormat="1" ht="25.5">
      <c r="A17" s="35"/>
      <c r="B17" s="35"/>
      <c r="C17" s="35"/>
      <c r="D17" s="35"/>
      <c r="E17" s="35"/>
      <c r="F17" s="80">
        <v>15</v>
      </c>
      <c r="G17" s="48" t="s">
        <v>98</v>
      </c>
      <c r="H17" s="68">
        <v>697.15</v>
      </c>
      <c r="I17" s="9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17" customFormat="1" ht="12.75">
      <c r="A18" s="35"/>
      <c r="B18" s="35"/>
      <c r="C18" s="35"/>
      <c r="D18" s="35"/>
      <c r="E18" s="35"/>
      <c r="F18" s="35"/>
      <c r="G18" s="36" t="s">
        <v>79</v>
      </c>
      <c r="H18" s="54">
        <f>SUM(H3:H17)</f>
        <v>261862.81</v>
      </c>
      <c r="I18" s="54">
        <f>E3-H18</f>
        <v>21253.83799999999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  <row r="89" spans="1:46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</row>
    <row r="104" spans="1:46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</row>
    <row r="112" spans="1:46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</row>
    <row r="133" spans="1:46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</row>
    <row r="151" spans="1:46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</row>
    <row r="152" spans="1:46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  <row r="153" spans="1:46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</row>
    <row r="155" spans="1:46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</row>
    <row r="156" spans="1:46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</row>
    <row r="157" spans="1:46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</row>
    <row r="158" spans="1:46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</row>
    <row r="159" spans="1:46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</row>
    <row r="160" spans="1:46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</row>
    <row r="161" spans="1:46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</row>
    <row r="162" spans="1:46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46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</row>
    <row r="164" spans="1:46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</row>
    <row r="165" spans="1:46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46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</row>
    <row r="178" spans="1:46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</row>
    <row r="181" spans="1:46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1:46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1:46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1:46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1:46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1:46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46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</row>
    <row r="195" spans="1:46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</row>
    <row r="196" spans="1:46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</row>
    <row r="197" spans="1:46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</row>
    <row r="198" spans="1:46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</row>
    <row r="199" spans="1:46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</row>
    <row r="200" spans="1:46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</row>
    <row r="201" spans="1:46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</row>
    <row r="202" spans="1:46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</row>
    <row r="203" spans="1:46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</row>
    <row r="207" spans="1:46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</row>
    <row r="208" spans="1:46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</row>
    <row r="210" spans="1:46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</row>
    <row r="211" spans="1:46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</row>
    <row r="213" spans="1:46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</row>
    <row r="217" spans="1:46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</row>
    <row r="218" spans="1:46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</row>
    <row r="219" spans="1:46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</row>
    <row r="220" spans="1:46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</row>
    <row r="221" spans="1:46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</row>
    <row r="222" spans="1:46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</row>
    <row r="223" spans="1:46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</row>
    <row r="224" spans="1:46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</row>
    <row r="225" spans="1:46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</row>
    <row r="226" spans="1:46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</row>
    <row r="227" spans="1:46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</row>
    <row r="228" spans="1:46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46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</row>
    <row r="230" spans="1:46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</row>
    <row r="231" spans="1:46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</row>
    <row r="232" spans="1:46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</row>
    <row r="233" spans="1:46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</row>
    <row r="234" spans="1:46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</row>
    <row r="235" spans="1:46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</row>
    <row r="236" spans="1:46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</row>
    <row r="237" spans="1:46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</row>
    <row r="238" spans="1:46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</row>
    <row r="239" spans="1:46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</row>
    <row r="240" spans="1:46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</row>
    <row r="241" spans="1:46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</row>
    <row r="242" spans="1:46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</row>
    <row r="243" spans="1:46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</row>
    <row r="244" spans="1:46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</row>
    <row r="245" spans="1:46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</row>
    <row r="246" spans="1:46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</row>
    <row r="247" spans="1:46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</row>
    <row r="248" spans="1:46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</row>
    <row r="249" spans="1:46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</row>
    <row r="250" spans="1:46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</row>
    <row r="251" spans="1:46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</row>
    <row r="252" spans="1:46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</row>
    <row r="253" spans="1:46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</row>
    <row r="254" spans="1:46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</row>
    <row r="255" spans="1:46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</row>
    <row r="256" spans="1:46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</row>
    <row r="257" spans="1:46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</row>
    <row r="258" spans="1:46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</row>
    <row r="259" spans="1:46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</row>
    <row r="260" spans="1:46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</row>
    <row r="261" spans="1:46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</row>
    <row r="262" spans="1:46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</row>
    <row r="263" spans="1:46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</row>
    <row r="264" spans="1:46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AO80"/>
  <sheetViews>
    <sheetView zoomScalePageLayoutView="0" workbookViewId="0" topLeftCell="A4">
      <selection activeCell="A9" sqref="A1:J9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7.6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11.125" style="2" customWidth="1"/>
    <col min="9" max="9" width="11.625" style="15" customWidth="1"/>
    <col min="10" max="10" width="9.125" style="12" hidden="1" customWidth="1"/>
    <col min="11" max="41" width="9.125" style="12" customWidth="1"/>
    <col min="42" max="16384" width="9.125" style="2" customWidth="1"/>
  </cols>
  <sheetData>
    <row r="1" spans="1:11" ht="20.25">
      <c r="A1" s="101" t="s">
        <v>125</v>
      </c>
      <c r="B1" s="104"/>
      <c r="C1" s="104"/>
      <c r="D1" s="104"/>
      <c r="E1" s="104"/>
      <c r="F1" s="104"/>
      <c r="G1" s="104"/>
      <c r="H1" s="104"/>
      <c r="I1" s="104"/>
      <c r="J1" s="104"/>
      <c r="K1" s="53"/>
    </row>
    <row r="2" spans="1:10" ht="76.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1" t="s">
        <v>99</v>
      </c>
      <c r="H2" s="1" t="s">
        <v>73</v>
      </c>
      <c r="I2" s="1" t="s">
        <v>81</v>
      </c>
      <c r="J2" s="16"/>
    </row>
    <row r="3" spans="1:41" s="4" customFormat="1" ht="25.5" customHeight="1">
      <c r="A3" s="54">
        <v>2417.65</v>
      </c>
      <c r="B3" s="54">
        <v>2782</v>
      </c>
      <c r="C3" s="54">
        <v>4.01</v>
      </c>
      <c r="D3" s="54">
        <f>B3*C3*12</f>
        <v>133869.84</v>
      </c>
      <c r="E3" s="54">
        <f>A3+D3</f>
        <v>136287.49</v>
      </c>
      <c r="F3" s="80">
        <v>1</v>
      </c>
      <c r="G3" s="48" t="s">
        <v>59</v>
      </c>
      <c r="H3" s="54">
        <v>1189.88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4" customFormat="1" ht="12.75">
      <c r="A4" s="35"/>
      <c r="B4" s="35"/>
      <c r="C4" s="35"/>
      <c r="D4" s="35"/>
      <c r="E4" s="35"/>
      <c r="F4" s="80">
        <v>2</v>
      </c>
      <c r="G4" s="48" t="s">
        <v>203</v>
      </c>
      <c r="H4" s="70">
        <v>443.33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4" customFormat="1" ht="25.5">
      <c r="A5" s="35"/>
      <c r="B5" s="35"/>
      <c r="C5" s="35"/>
      <c r="D5" s="35"/>
      <c r="E5" s="35"/>
      <c r="F5" s="80">
        <v>3</v>
      </c>
      <c r="G5" s="48" t="s">
        <v>208</v>
      </c>
      <c r="H5" s="68">
        <v>8061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4" customFormat="1" ht="25.5">
      <c r="A6" s="35"/>
      <c r="B6" s="35"/>
      <c r="C6" s="35"/>
      <c r="D6" s="35"/>
      <c r="E6" s="35"/>
      <c r="F6" s="80">
        <v>4</v>
      </c>
      <c r="G6" s="48" t="s">
        <v>213</v>
      </c>
      <c r="H6" s="68">
        <v>2849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17" customFormat="1" ht="12.75">
      <c r="A7" s="35"/>
      <c r="B7" s="35"/>
      <c r="C7" s="35"/>
      <c r="D7" s="35"/>
      <c r="E7" s="35"/>
      <c r="F7" s="80">
        <v>5</v>
      </c>
      <c r="G7" s="48" t="s">
        <v>300</v>
      </c>
      <c r="H7" s="68">
        <v>9377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17" customFormat="1" ht="25.5">
      <c r="A8" s="35"/>
      <c r="B8" s="35"/>
      <c r="C8" s="35"/>
      <c r="D8" s="35"/>
      <c r="E8" s="35"/>
      <c r="F8" s="80">
        <v>6</v>
      </c>
      <c r="G8" s="48" t="s">
        <v>98</v>
      </c>
      <c r="H8" s="35">
        <v>112.52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13" customFormat="1" ht="12.75">
      <c r="A9" s="49"/>
      <c r="B9" s="49"/>
      <c r="C9" s="35"/>
      <c r="D9" s="35"/>
      <c r="E9" s="35"/>
      <c r="F9" s="35"/>
      <c r="G9" s="36" t="s">
        <v>79</v>
      </c>
      <c r="H9" s="35">
        <f>SUM(H3:H8)</f>
        <v>22032.73</v>
      </c>
      <c r="I9" s="35">
        <f>E3-H9</f>
        <v>114254.76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3:9" ht="12.75">
      <c r="C80" s="13"/>
      <c r="D80" s="13"/>
      <c r="E80" s="13"/>
      <c r="F80" s="13"/>
      <c r="G80" s="14"/>
      <c r="H80" s="13"/>
      <c r="I80" s="1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1:AM169"/>
  <sheetViews>
    <sheetView zoomScalePageLayoutView="0" workbookViewId="0" topLeftCell="A7">
      <selection activeCell="G13" sqref="G13:H13"/>
    </sheetView>
  </sheetViews>
  <sheetFormatPr defaultColWidth="9.00390625" defaultRowHeight="12.75"/>
  <cols>
    <col min="1" max="1" width="12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5.125" style="3" customWidth="1"/>
    <col min="8" max="8" width="11.125" style="2" customWidth="1"/>
    <col min="9" max="9" width="13.00390625" style="15" customWidth="1"/>
    <col min="10" max="10" width="0.12890625" style="12" customWidth="1"/>
    <col min="11" max="11" width="9.125" style="12" hidden="1" customWidth="1"/>
    <col min="12" max="39" width="9.125" style="12" customWidth="1"/>
    <col min="40" max="16384" width="9.125" style="2" customWidth="1"/>
  </cols>
  <sheetData>
    <row r="1" spans="1:12" ht="20.25">
      <c r="A1" s="101" t="s">
        <v>126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53"/>
    </row>
    <row r="2" spans="1:10" ht="63.7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1" t="s">
        <v>72</v>
      </c>
      <c r="H2" s="1" t="s">
        <v>73</v>
      </c>
      <c r="I2" s="5" t="s">
        <v>80</v>
      </c>
      <c r="J2" s="16"/>
    </row>
    <row r="3" spans="1:39" s="4" customFormat="1" ht="29.25" customHeight="1">
      <c r="A3" s="54">
        <v>-47256.39</v>
      </c>
      <c r="B3" s="55">
        <v>2807.7</v>
      </c>
      <c r="C3" s="54">
        <v>4.01</v>
      </c>
      <c r="D3" s="54">
        <f>B3*C3*12</f>
        <v>135106.52399999998</v>
      </c>
      <c r="E3" s="54">
        <f>A3+D3</f>
        <v>87850.13399999998</v>
      </c>
      <c r="F3" s="80">
        <v>1</v>
      </c>
      <c r="G3" s="48" t="s">
        <v>186</v>
      </c>
      <c r="H3" s="68">
        <v>1578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4" customFormat="1" ht="12.75">
      <c r="A4" s="35"/>
      <c r="B4" s="35"/>
      <c r="C4" s="35"/>
      <c r="D4" s="35"/>
      <c r="E4" s="35"/>
      <c r="F4" s="80">
        <v>2</v>
      </c>
      <c r="G4" s="48" t="s">
        <v>158</v>
      </c>
      <c r="H4" s="68">
        <v>99975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4" customFormat="1" ht="25.5">
      <c r="A5" s="35"/>
      <c r="B5" s="35"/>
      <c r="C5" s="35"/>
      <c r="D5" s="35"/>
      <c r="E5" s="35"/>
      <c r="F5" s="80">
        <v>3</v>
      </c>
      <c r="G5" s="48" t="s">
        <v>41</v>
      </c>
      <c r="H5" s="68">
        <v>3601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4" customFormat="1" ht="12.75">
      <c r="A6" s="35"/>
      <c r="B6" s="35"/>
      <c r="C6" s="35"/>
      <c r="D6" s="35"/>
      <c r="E6" s="35"/>
      <c r="F6" s="80">
        <v>4</v>
      </c>
      <c r="G6" s="48" t="s">
        <v>53</v>
      </c>
      <c r="H6" s="68">
        <v>14082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4" customFormat="1" ht="25.5">
      <c r="A7" s="35"/>
      <c r="B7" s="35"/>
      <c r="C7" s="35"/>
      <c r="D7" s="35"/>
      <c r="E7" s="35"/>
      <c r="F7" s="80">
        <v>5</v>
      </c>
      <c r="G7" s="48" t="s">
        <v>59</v>
      </c>
      <c r="H7" s="54">
        <v>1189.88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4" customFormat="1" ht="12.75">
      <c r="A8" s="35"/>
      <c r="B8" s="35"/>
      <c r="C8" s="35"/>
      <c r="D8" s="35"/>
      <c r="E8" s="35"/>
      <c r="F8" s="80">
        <v>6</v>
      </c>
      <c r="G8" s="48" t="s">
        <v>203</v>
      </c>
      <c r="H8" s="70">
        <v>443.33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4" customFormat="1" ht="38.25">
      <c r="A9" s="35"/>
      <c r="B9" s="35"/>
      <c r="C9" s="35"/>
      <c r="D9" s="35"/>
      <c r="E9" s="35"/>
      <c r="F9" s="80">
        <v>7</v>
      </c>
      <c r="G9" s="48" t="s">
        <v>249</v>
      </c>
      <c r="H9" s="68">
        <v>1461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4" customFormat="1" ht="50.25" customHeight="1">
      <c r="A10" s="35"/>
      <c r="B10" s="35"/>
      <c r="C10" s="35"/>
      <c r="D10" s="35"/>
      <c r="E10" s="35"/>
      <c r="F10" s="80">
        <v>8</v>
      </c>
      <c r="G10" s="48" t="s">
        <v>186</v>
      </c>
      <c r="H10" s="68">
        <v>1157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4" customFormat="1" ht="12.75">
      <c r="A11" s="35"/>
      <c r="B11" s="35"/>
      <c r="C11" s="35"/>
      <c r="D11" s="35"/>
      <c r="E11" s="35"/>
      <c r="F11" s="80">
        <v>9</v>
      </c>
      <c r="G11" s="48" t="s">
        <v>298</v>
      </c>
      <c r="H11" s="68">
        <v>493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7" customFormat="1" ht="25.5">
      <c r="A12" s="35"/>
      <c r="B12" s="35"/>
      <c r="C12" s="35"/>
      <c r="D12" s="35"/>
      <c r="E12" s="35"/>
      <c r="F12" s="80">
        <v>10</v>
      </c>
      <c r="G12" s="48" t="s">
        <v>98</v>
      </c>
      <c r="H12" s="54">
        <v>1981.13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7" customFormat="1" ht="12.75">
      <c r="A13" s="35"/>
      <c r="B13" s="35"/>
      <c r="C13" s="35"/>
      <c r="D13" s="35"/>
      <c r="E13" s="35"/>
      <c r="F13" s="80">
        <v>11</v>
      </c>
      <c r="G13" s="48"/>
      <c r="H13" s="54"/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17" customFormat="1" ht="12.75">
      <c r="A14" s="35"/>
      <c r="B14" s="35"/>
      <c r="C14" s="35"/>
      <c r="D14" s="35"/>
      <c r="E14" s="35"/>
      <c r="F14" s="35"/>
      <c r="G14" s="36" t="s">
        <v>79</v>
      </c>
      <c r="H14" s="54">
        <f>SUM(H3:H13)</f>
        <v>125961.34000000001</v>
      </c>
      <c r="I14" s="54">
        <f>E3-H14</f>
        <v>-38111.206000000035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7:9" s="12" customFormat="1" ht="12.75">
      <c r="G15" s="18"/>
      <c r="H15" s="59"/>
      <c r="I15" s="59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pans="1:39" s="24" customFormat="1" ht="12.75">
      <c r="A169" s="23"/>
      <c r="G169" s="25"/>
      <c r="I169" s="26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AQ47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3.25390625" style="6" customWidth="1"/>
    <col min="2" max="2" width="9.125" style="2" customWidth="1"/>
    <col min="3" max="3" width="8.00390625" style="2" customWidth="1"/>
    <col min="4" max="4" width="10.125" style="2" customWidth="1"/>
    <col min="5" max="5" width="11.00390625" style="2" customWidth="1"/>
    <col min="6" max="6" width="4.375" style="2" customWidth="1"/>
    <col min="7" max="7" width="38.00390625" style="3" customWidth="1"/>
    <col min="8" max="8" width="8.625" style="2" customWidth="1"/>
    <col min="9" max="9" width="10.00390625" style="15" customWidth="1"/>
    <col min="10" max="10" width="3.875" style="12" hidden="1" customWidth="1"/>
    <col min="11" max="11" width="9.125" style="12" hidden="1" customWidth="1"/>
    <col min="12" max="43" width="9.125" style="12" customWidth="1"/>
    <col min="44" max="16384" width="9.125" style="2" customWidth="1"/>
  </cols>
  <sheetData>
    <row r="1" spans="1:12" ht="20.25">
      <c r="A1" s="101" t="s">
        <v>127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53"/>
    </row>
    <row r="2" spans="1:10" ht="76.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1" t="s">
        <v>72</v>
      </c>
      <c r="H2" s="1"/>
      <c r="I2" s="1" t="s">
        <v>81</v>
      </c>
      <c r="J2" s="16"/>
    </row>
    <row r="3" spans="1:43" s="4" customFormat="1" ht="25.5" customHeight="1">
      <c r="A3" s="54">
        <v>-150260.4</v>
      </c>
      <c r="B3" s="55">
        <v>2762.6</v>
      </c>
      <c r="C3" s="54">
        <v>4.01</v>
      </c>
      <c r="D3" s="54">
        <f>B3*C3*12</f>
        <v>132936.312</v>
      </c>
      <c r="E3" s="54">
        <f>A3+D3</f>
        <v>-17324.08799999999</v>
      </c>
      <c r="F3" s="80">
        <v>1</v>
      </c>
      <c r="G3" s="48" t="s">
        <v>163</v>
      </c>
      <c r="H3" s="68">
        <v>1998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5"/>
      <c r="B4" s="35"/>
      <c r="C4" s="35"/>
      <c r="D4" s="35"/>
      <c r="E4" s="35"/>
      <c r="F4" s="80">
        <v>2</v>
      </c>
      <c r="G4" s="48" t="s">
        <v>171</v>
      </c>
      <c r="H4" s="68">
        <v>2150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12.75">
      <c r="A5" s="35"/>
      <c r="B5" s="35"/>
      <c r="C5" s="35"/>
      <c r="D5" s="35"/>
      <c r="E5" s="35"/>
      <c r="F5" s="80">
        <v>3</v>
      </c>
      <c r="G5" s="48" t="s">
        <v>1</v>
      </c>
      <c r="H5" s="68">
        <v>3239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25.5">
      <c r="A6" s="35"/>
      <c r="B6" s="35"/>
      <c r="C6" s="35"/>
      <c r="D6" s="35"/>
      <c r="E6" s="35"/>
      <c r="F6" s="80">
        <v>4</v>
      </c>
      <c r="G6" s="48" t="s">
        <v>59</v>
      </c>
      <c r="H6" s="54">
        <v>1189.88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5"/>
      <c r="B7" s="35"/>
      <c r="C7" s="35"/>
      <c r="D7" s="35"/>
      <c r="E7" s="35"/>
      <c r="F7" s="80">
        <v>5</v>
      </c>
      <c r="G7" s="48" t="s">
        <v>203</v>
      </c>
      <c r="H7" s="70">
        <v>443.33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12.75">
      <c r="A8" s="35"/>
      <c r="B8" s="35"/>
      <c r="C8" s="35"/>
      <c r="D8" s="35"/>
      <c r="E8" s="35"/>
      <c r="F8" s="80">
        <v>6</v>
      </c>
      <c r="G8" s="48" t="s">
        <v>0</v>
      </c>
      <c r="H8" s="68">
        <v>5542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25.5">
      <c r="A9" s="35"/>
      <c r="B9" s="35"/>
      <c r="C9" s="35"/>
      <c r="D9" s="35"/>
      <c r="E9" s="35"/>
      <c r="F9" s="80">
        <v>13</v>
      </c>
      <c r="G9" s="48" t="s">
        <v>98</v>
      </c>
      <c r="H9" s="54">
        <v>0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7" customFormat="1" ht="12.75">
      <c r="A10" s="35"/>
      <c r="B10" s="35"/>
      <c r="C10" s="35"/>
      <c r="D10" s="35"/>
      <c r="E10" s="35"/>
      <c r="F10" s="35"/>
      <c r="G10" s="36" t="s">
        <v>79</v>
      </c>
      <c r="H10" s="54">
        <f>SUM(H3:H9)</f>
        <v>14562.210000000001</v>
      </c>
      <c r="I10" s="54">
        <f>E3-H10</f>
        <v>-31886.297999999988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43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</row>
    <row r="402" spans="1:43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</row>
    <row r="403" spans="1:43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</row>
    <row r="404" spans="1:43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</row>
    <row r="405" spans="1:43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</row>
    <row r="406" spans="1:43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</row>
    <row r="407" spans="1:43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</row>
    <row r="408" spans="1:43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</row>
    <row r="409" spans="1:43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</row>
    <row r="410" spans="1:43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</row>
    <row r="411" spans="1:43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</row>
    <row r="412" spans="1:43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</row>
    <row r="413" spans="1:43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</row>
    <row r="414" spans="1:43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</row>
    <row r="415" spans="1:43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</row>
    <row r="416" spans="1:43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</row>
    <row r="417" spans="1:43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</row>
    <row r="418" spans="1:43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</row>
    <row r="419" spans="1:43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</row>
    <row r="420" spans="1:43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</row>
    <row r="421" spans="1:43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</row>
    <row r="422" spans="1:43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</row>
    <row r="423" spans="1:43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</row>
    <row r="424" spans="1:43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</row>
    <row r="425" spans="1:43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</row>
    <row r="426" spans="1:43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</row>
    <row r="427" spans="1:43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</row>
    <row r="428" spans="1:43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</row>
    <row r="429" spans="1:43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</row>
    <row r="430" spans="1:43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</row>
    <row r="431" spans="1:43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</row>
    <row r="432" spans="1:43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</row>
    <row r="433" spans="1:43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</row>
    <row r="434" spans="1:43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</row>
    <row r="435" spans="1:43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</row>
    <row r="436" spans="1:43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</row>
    <row r="437" spans="1:43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</row>
    <row r="438" spans="1:43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</row>
    <row r="439" spans="1:43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</row>
    <row r="440" spans="1:43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</row>
    <row r="441" spans="1:43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</row>
    <row r="442" spans="1:43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</row>
    <row r="443" spans="1:43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</row>
    <row r="444" spans="1:43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</row>
    <row r="445" spans="1:43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</row>
    <row r="446" spans="1:43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</row>
    <row r="447" spans="1:43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</row>
    <row r="448" spans="1:43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</row>
    <row r="449" spans="1:43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</row>
    <row r="450" spans="1:43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</row>
    <row r="451" spans="1:43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</row>
    <row r="452" spans="1:43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</row>
    <row r="453" spans="1:43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</row>
    <row r="454" spans="1:43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</row>
    <row r="455" spans="1:43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</row>
    <row r="456" spans="1:43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</row>
    <row r="457" spans="1:43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</row>
    <row r="458" spans="1:43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</row>
    <row r="459" spans="1:43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</row>
    <row r="460" spans="1:43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</row>
    <row r="461" spans="1:43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</row>
    <row r="462" spans="1:43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</row>
    <row r="463" spans="1:43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</row>
    <row r="464" spans="1:43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</row>
    <row r="465" spans="1:43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</row>
    <row r="466" spans="1:43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</row>
    <row r="467" spans="1:43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</row>
    <row r="468" spans="1:43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</row>
    <row r="469" spans="1:43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</row>
    <row r="470" spans="1:43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</row>
    <row r="471" spans="1:43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</row>
    <row r="472" spans="1:43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</row>
    <row r="473" spans="1:43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</row>
    <row r="474" spans="1:43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</row>
    <row r="475" spans="1:43" s="13" customFormat="1" ht="12.75">
      <c r="A475" s="12"/>
      <c r="G475" s="14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</row>
    <row r="476" spans="1:43" s="13" customFormat="1" ht="12.75">
      <c r="A476" s="12"/>
      <c r="G476" s="14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</row>
    <row r="477" spans="7:8" ht="12.75">
      <c r="G477" s="14"/>
      <c r="H477" s="1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A1:BA160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12.125" style="6" customWidth="1"/>
    <col min="2" max="2" width="9.125" style="2" customWidth="1"/>
    <col min="3" max="3" width="6.75390625" style="2" customWidth="1"/>
    <col min="4" max="4" width="10.875" style="2" customWidth="1"/>
    <col min="5" max="5" width="11.00390625" style="2" customWidth="1"/>
    <col min="6" max="6" width="4.375" style="2" customWidth="1"/>
    <col min="7" max="7" width="38.625" style="3" customWidth="1"/>
    <col min="8" max="8" width="11.125" style="2" customWidth="1"/>
    <col min="9" max="9" width="11.875" style="15" customWidth="1"/>
    <col min="10" max="53" width="9.125" style="12" customWidth="1"/>
    <col min="54" max="16384" width="9.125" style="2" customWidth="1"/>
  </cols>
  <sheetData>
    <row r="1" spans="1:11" ht="20.25">
      <c r="A1" s="101" t="s">
        <v>128</v>
      </c>
      <c r="B1" s="104"/>
      <c r="C1" s="104"/>
      <c r="D1" s="104"/>
      <c r="E1" s="104"/>
      <c r="F1" s="104"/>
      <c r="G1" s="104"/>
      <c r="H1" s="104"/>
      <c r="I1" s="104"/>
      <c r="J1" s="121"/>
      <c r="K1" s="121"/>
    </row>
    <row r="2" spans="1:10" ht="76.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82</v>
      </c>
      <c r="G2" s="5" t="s">
        <v>99</v>
      </c>
      <c r="H2" s="1" t="s">
        <v>73</v>
      </c>
      <c r="I2" s="1" t="s">
        <v>80</v>
      </c>
      <c r="J2" s="16"/>
    </row>
    <row r="3" spans="1:53" s="4" customFormat="1" ht="39" customHeight="1">
      <c r="A3" s="54">
        <v>401076.25</v>
      </c>
      <c r="B3" s="55">
        <v>4262.5</v>
      </c>
      <c r="C3" s="54">
        <v>4.01</v>
      </c>
      <c r="D3" s="54">
        <f>B3*C3*12</f>
        <v>205111.5</v>
      </c>
      <c r="E3" s="54">
        <f>A3+D3</f>
        <v>606187.75</v>
      </c>
      <c r="F3" s="45">
        <v>1</v>
      </c>
      <c r="G3" s="48" t="s">
        <v>4</v>
      </c>
      <c r="H3" s="69">
        <v>2750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25.5">
      <c r="A4" s="35"/>
      <c r="B4" s="35"/>
      <c r="C4" s="35"/>
      <c r="D4" s="35"/>
      <c r="E4" s="35"/>
      <c r="F4" s="45">
        <v>2</v>
      </c>
      <c r="G4" s="48" t="s">
        <v>59</v>
      </c>
      <c r="H4" s="54">
        <v>1784.82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5"/>
      <c r="B5" s="35"/>
      <c r="C5" s="35"/>
      <c r="D5" s="35"/>
      <c r="E5" s="35"/>
      <c r="F5" s="45">
        <v>3</v>
      </c>
      <c r="G5" s="48" t="s">
        <v>203</v>
      </c>
      <c r="H5" s="70">
        <v>443.33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25.5">
      <c r="A6" s="35"/>
      <c r="B6" s="35"/>
      <c r="C6" s="35"/>
      <c r="D6" s="35"/>
      <c r="E6" s="35"/>
      <c r="F6" s="45">
        <v>4</v>
      </c>
      <c r="G6" s="48" t="s">
        <v>254</v>
      </c>
      <c r="H6" s="89">
        <v>526014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13" customFormat="1" ht="25.5">
      <c r="A7" s="35"/>
      <c r="B7" s="35"/>
      <c r="C7" s="35"/>
      <c r="D7" s="35"/>
      <c r="E7" s="35"/>
      <c r="F7" s="45">
        <v>5</v>
      </c>
      <c r="G7" s="48" t="s">
        <v>98</v>
      </c>
      <c r="H7" s="54">
        <v>6568.38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13" customFormat="1" ht="12.75">
      <c r="A8" s="35"/>
      <c r="B8" s="35"/>
      <c r="C8" s="35"/>
      <c r="D8" s="35"/>
      <c r="E8" s="35"/>
      <c r="F8" s="35"/>
      <c r="G8" s="36" t="s">
        <v>79</v>
      </c>
      <c r="H8" s="54">
        <f>SUM(H3:H7)</f>
        <v>537560.53</v>
      </c>
      <c r="I8" s="54">
        <f>E3-H8</f>
        <v>68627.21999999997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13" customFormat="1" ht="12.75">
      <c r="A9" s="12"/>
      <c r="B9" s="12"/>
      <c r="C9" s="12"/>
      <c r="D9" s="12"/>
      <c r="E9" s="12"/>
      <c r="F9" s="12"/>
      <c r="G9" s="1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13" customFormat="1" ht="12.75">
      <c r="A10" s="12"/>
      <c r="B10" s="12"/>
      <c r="C10" s="12"/>
      <c r="D10" s="12"/>
      <c r="E10" s="12"/>
      <c r="F10" s="12"/>
      <c r="G10" s="1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13" customFormat="1" ht="12.75">
      <c r="A11" s="12"/>
      <c r="B11" s="12"/>
      <c r="C11" s="12"/>
      <c r="D11" s="12"/>
      <c r="E11" s="12"/>
      <c r="F11" s="12"/>
      <c r="G11" s="1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13" customFormat="1" ht="12.75">
      <c r="A12" s="12"/>
      <c r="B12" s="12"/>
      <c r="C12" s="12"/>
      <c r="D12" s="12"/>
      <c r="E12" s="12"/>
      <c r="F12" s="12"/>
      <c r="G12" s="1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3" customFormat="1" ht="12.75">
      <c r="A13" s="12"/>
      <c r="B13" s="12"/>
      <c r="C13" s="12"/>
      <c r="D13" s="12"/>
      <c r="E13" s="12"/>
      <c r="F13" s="12"/>
      <c r="G13" s="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2.75">
      <c r="A14" s="12"/>
      <c r="B14" s="12"/>
      <c r="C14" s="12"/>
      <c r="D14" s="12"/>
      <c r="E14" s="12"/>
      <c r="F14" s="12"/>
      <c r="G14" s="1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2.75">
      <c r="A15" s="12"/>
      <c r="B15" s="12"/>
      <c r="C15" s="12"/>
      <c r="D15" s="12"/>
      <c r="E15" s="12"/>
      <c r="F15" s="12"/>
      <c r="G15" s="18"/>
      <c r="H15" s="12"/>
      <c r="I15" s="12" t="s">
        <v>247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2.75">
      <c r="A16" s="12"/>
      <c r="B16" s="12"/>
      <c r="C16" s="12"/>
      <c r="D16" s="12"/>
      <c r="E16" s="12"/>
      <c r="F16" s="12"/>
      <c r="G16" s="18"/>
      <c r="H16" s="12"/>
      <c r="I16" s="12"/>
      <c r="J16" s="12"/>
      <c r="K16" s="4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2.75">
      <c r="A17" s="12"/>
      <c r="B17" s="12"/>
      <c r="C17" s="12"/>
      <c r="D17" s="12"/>
      <c r="E17" s="12"/>
      <c r="F17" s="12"/>
      <c r="G17" s="1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H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9" ht="12.75">
      <c r="A142" s="12"/>
      <c r="B142" s="13"/>
      <c r="C142" s="13"/>
      <c r="D142" s="13"/>
      <c r="E142" s="13"/>
      <c r="F142" s="13"/>
      <c r="G142" s="14"/>
      <c r="H142" s="13"/>
      <c r="I142" s="13"/>
    </row>
    <row r="143" spans="1:9" ht="12.75">
      <c r="A143" s="12"/>
      <c r="B143" s="13"/>
      <c r="C143" s="13"/>
      <c r="D143" s="13"/>
      <c r="E143" s="13"/>
      <c r="F143" s="13"/>
      <c r="G143" s="14"/>
      <c r="H143" s="13"/>
      <c r="I143" s="13"/>
    </row>
    <row r="144" spans="1:9" ht="12.75">
      <c r="A144" s="12"/>
      <c r="B144" s="13"/>
      <c r="C144" s="13"/>
      <c r="D144" s="13"/>
      <c r="E144" s="13"/>
      <c r="F144" s="13"/>
      <c r="G144" s="14"/>
      <c r="H144" s="13"/>
      <c r="I144" s="13"/>
    </row>
    <row r="145" spans="1:9" ht="12.75">
      <c r="A145" s="12"/>
      <c r="B145" s="13"/>
      <c r="C145" s="13"/>
      <c r="D145" s="13"/>
      <c r="E145" s="13"/>
      <c r="F145" s="13"/>
      <c r="G145" s="14"/>
      <c r="H145" s="13"/>
      <c r="I145" s="13"/>
    </row>
    <row r="146" spans="1:9" ht="12.75">
      <c r="A146" s="12"/>
      <c r="B146" s="13"/>
      <c r="C146" s="13"/>
      <c r="D146" s="13"/>
      <c r="E146" s="13"/>
      <c r="F146" s="13"/>
      <c r="G146" s="14"/>
      <c r="H146" s="13"/>
      <c r="I146" s="13"/>
    </row>
    <row r="147" spans="1:9" ht="12.75">
      <c r="A147" s="12"/>
      <c r="B147" s="13"/>
      <c r="C147" s="13"/>
      <c r="D147" s="13"/>
      <c r="E147" s="13"/>
      <c r="F147" s="13"/>
      <c r="G147" s="14"/>
      <c r="H147" s="13"/>
      <c r="I147" s="13"/>
    </row>
    <row r="148" spans="1:9" ht="12.75">
      <c r="A148" s="12"/>
      <c r="B148" s="13"/>
      <c r="C148" s="13"/>
      <c r="D148" s="13"/>
      <c r="E148" s="13"/>
      <c r="F148" s="13"/>
      <c r="G148" s="14"/>
      <c r="H148" s="13"/>
      <c r="I148" s="13"/>
    </row>
    <row r="149" spans="1:9" ht="12.75">
      <c r="A149" s="12"/>
      <c r="B149" s="13"/>
      <c r="C149" s="13"/>
      <c r="D149" s="13"/>
      <c r="E149" s="13"/>
      <c r="F149" s="13"/>
      <c r="G149" s="14"/>
      <c r="H149" s="13"/>
      <c r="I149" s="13"/>
    </row>
    <row r="150" spans="2:9" ht="12.75">
      <c r="B150" s="13"/>
      <c r="C150" s="13"/>
      <c r="D150" s="13"/>
      <c r="E150" s="13"/>
      <c r="F150" s="13"/>
      <c r="G150" s="14"/>
      <c r="H150" s="13"/>
      <c r="I150" s="13"/>
    </row>
    <row r="151" spans="3:9" ht="12.75">
      <c r="C151" s="13"/>
      <c r="D151" s="13"/>
      <c r="E151" s="13"/>
      <c r="F151" s="13"/>
      <c r="G151" s="14"/>
      <c r="H151" s="13"/>
      <c r="I151" s="13"/>
    </row>
    <row r="152" spans="3:9" ht="12.75">
      <c r="C152" s="13"/>
      <c r="D152" s="13"/>
      <c r="E152" s="13"/>
      <c r="F152" s="13"/>
      <c r="G152" s="14"/>
      <c r="H152" s="13"/>
      <c r="I152" s="13"/>
    </row>
    <row r="153" spans="3:9" ht="12.75">
      <c r="C153" s="13"/>
      <c r="D153" s="13"/>
      <c r="E153" s="13"/>
      <c r="F153" s="13"/>
      <c r="G153" s="14"/>
      <c r="H153" s="13"/>
      <c r="I153" s="13"/>
    </row>
    <row r="154" spans="3:9" ht="12.75">
      <c r="C154" s="13"/>
      <c r="D154" s="13"/>
      <c r="E154" s="13"/>
      <c r="F154" s="13"/>
      <c r="G154" s="14"/>
      <c r="H154" s="13"/>
      <c r="I154" s="13"/>
    </row>
    <row r="155" spans="3:9" ht="12.75">
      <c r="C155" s="13"/>
      <c r="D155" s="13"/>
      <c r="E155" s="13"/>
      <c r="F155" s="13"/>
      <c r="G155" s="14"/>
      <c r="H155" s="13"/>
      <c r="I155" s="13"/>
    </row>
    <row r="156" spans="3:9" ht="12.75">
      <c r="C156" s="13"/>
      <c r="D156" s="13"/>
      <c r="E156" s="13"/>
      <c r="F156" s="13"/>
      <c r="G156" s="14"/>
      <c r="H156" s="13"/>
      <c r="I156" s="13"/>
    </row>
    <row r="157" spans="3:9" ht="12.75">
      <c r="C157" s="13"/>
      <c r="D157" s="13"/>
      <c r="E157" s="13"/>
      <c r="F157" s="13"/>
      <c r="G157" s="14"/>
      <c r="H157" s="13"/>
      <c r="I157" s="13"/>
    </row>
    <row r="158" spans="3:9" ht="12.75">
      <c r="C158" s="13"/>
      <c r="D158" s="13"/>
      <c r="E158" s="13"/>
      <c r="F158" s="13"/>
      <c r="G158" s="14"/>
      <c r="H158" s="13"/>
      <c r="I158" s="13"/>
    </row>
    <row r="159" spans="3:9" ht="12.75">
      <c r="C159" s="13"/>
      <c r="D159" s="13"/>
      <c r="E159" s="13"/>
      <c r="F159" s="13"/>
      <c r="G159" s="14"/>
      <c r="H159" s="13"/>
      <c r="I159" s="13"/>
    </row>
    <row r="160" spans="3:9" ht="12.75">
      <c r="C160" s="13"/>
      <c r="D160" s="13"/>
      <c r="E160" s="13"/>
      <c r="F160" s="13"/>
      <c r="G160" s="14"/>
      <c r="H160" s="13"/>
      <c r="I160" s="1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BI311"/>
  <sheetViews>
    <sheetView zoomScalePageLayoutView="0" workbookViewId="0" topLeftCell="A10">
      <selection activeCell="G21" sqref="G21"/>
    </sheetView>
  </sheetViews>
  <sheetFormatPr defaultColWidth="9.00390625" defaultRowHeight="12.75"/>
  <cols>
    <col min="1" max="1" width="13.2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0.25390625" style="2" customWidth="1"/>
    <col min="9" max="9" width="12.25390625" style="15" customWidth="1"/>
    <col min="10" max="61" width="9.125" style="12" customWidth="1"/>
    <col min="62" max="16384" width="9.125" style="2" customWidth="1"/>
  </cols>
  <sheetData>
    <row r="1" spans="1:9" ht="27.75" customHeight="1">
      <c r="A1" s="101" t="s">
        <v>105</v>
      </c>
      <c r="B1" s="102"/>
      <c r="C1" s="102"/>
      <c r="D1" s="102"/>
      <c r="E1" s="102"/>
      <c r="F1" s="102"/>
      <c r="G1" s="102"/>
      <c r="H1" s="102"/>
      <c r="I1" s="103"/>
    </row>
    <row r="2" spans="1:9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80</v>
      </c>
    </row>
    <row r="3" spans="1:61" s="4" customFormat="1" ht="25.5" customHeight="1">
      <c r="A3" s="54">
        <v>129990.86</v>
      </c>
      <c r="B3" s="55">
        <v>3486.6</v>
      </c>
      <c r="C3" s="54">
        <v>4.01</v>
      </c>
      <c r="D3" s="54">
        <f>B3*C3*12</f>
        <v>167775.19199999998</v>
      </c>
      <c r="E3" s="54">
        <f>A3+D3</f>
        <v>297766.05199999997</v>
      </c>
      <c r="F3" s="80">
        <v>1</v>
      </c>
      <c r="G3" s="48" t="s">
        <v>1</v>
      </c>
      <c r="H3" s="68">
        <v>4431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25.5">
      <c r="A4" s="35"/>
      <c r="B4" s="35"/>
      <c r="C4" s="35"/>
      <c r="D4" s="35"/>
      <c r="E4" s="35"/>
      <c r="F4" s="80">
        <v>2</v>
      </c>
      <c r="G4" s="48" t="s">
        <v>5</v>
      </c>
      <c r="H4" s="68">
        <v>5636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25.5">
      <c r="A5" s="35"/>
      <c r="B5" s="35"/>
      <c r="C5" s="35"/>
      <c r="D5" s="35"/>
      <c r="E5" s="35"/>
      <c r="F5" s="80">
        <v>3</v>
      </c>
      <c r="G5" s="48" t="s">
        <v>229</v>
      </c>
      <c r="H5" s="68">
        <v>5146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5"/>
      <c r="B6" s="35"/>
      <c r="C6" s="35"/>
      <c r="D6" s="35"/>
      <c r="E6" s="35"/>
      <c r="F6" s="80">
        <v>4</v>
      </c>
      <c r="G6" s="48" t="s">
        <v>0</v>
      </c>
      <c r="H6" s="68">
        <v>23342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25.5">
      <c r="A7" s="35"/>
      <c r="B7" s="35"/>
      <c r="C7" s="35"/>
      <c r="D7" s="35"/>
      <c r="E7" s="35"/>
      <c r="F7" s="80">
        <v>5</v>
      </c>
      <c r="G7" s="48" t="s">
        <v>19</v>
      </c>
      <c r="H7" s="68">
        <v>11968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12.75">
      <c r="A8" s="35"/>
      <c r="B8" s="35"/>
      <c r="C8" s="35"/>
      <c r="D8" s="35"/>
      <c r="E8" s="35"/>
      <c r="F8" s="80">
        <v>6</v>
      </c>
      <c r="G8" s="48" t="s">
        <v>20</v>
      </c>
      <c r="H8" s="68">
        <v>12258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12.75">
      <c r="A9" s="35"/>
      <c r="B9" s="35"/>
      <c r="C9" s="35"/>
      <c r="D9" s="35"/>
      <c r="E9" s="35"/>
      <c r="F9" s="80">
        <v>7</v>
      </c>
      <c r="G9" s="48" t="s">
        <v>55</v>
      </c>
      <c r="H9" s="68">
        <v>12200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25.5">
      <c r="A10" s="35"/>
      <c r="B10" s="35"/>
      <c r="C10" s="35"/>
      <c r="D10" s="35"/>
      <c r="E10" s="35"/>
      <c r="F10" s="80">
        <v>8</v>
      </c>
      <c r="G10" s="48" t="s">
        <v>59</v>
      </c>
      <c r="H10" s="68">
        <v>1487.35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4" customFormat="1" ht="12.75">
      <c r="A11" s="35"/>
      <c r="B11" s="35"/>
      <c r="C11" s="35"/>
      <c r="D11" s="35"/>
      <c r="E11" s="35"/>
      <c r="F11" s="80">
        <v>9</v>
      </c>
      <c r="G11" s="48" t="s">
        <v>199</v>
      </c>
      <c r="H11" s="68">
        <v>1366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4" customFormat="1" ht="12.75">
      <c r="A12" s="35"/>
      <c r="B12" s="35"/>
      <c r="C12" s="35"/>
      <c r="D12" s="35"/>
      <c r="E12" s="35"/>
      <c r="F12" s="80">
        <v>10</v>
      </c>
      <c r="G12" s="48" t="s">
        <v>203</v>
      </c>
      <c r="H12" s="70">
        <v>443.33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4" customFormat="1" ht="25.5">
      <c r="A13" s="35"/>
      <c r="B13" s="35"/>
      <c r="C13" s="35"/>
      <c r="D13" s="35"/>
      <c r="E13" s="35"/>
      <c r="F13" s="80">
        <v>11</v>
      </c>
      <c r="G13" s="48" t="s">
        <v>68</v>
      </c>
      <c r="H13" s="68">
        <v>1600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4" customFormat="1" ht="12.75">
      <c r="A14" s="35"/>
      <c r="B14" s="35"/>
      <c r="C14" s="35"/>
      <c r="D14" s="35"/>
      <c r="E14" s="35"/>
      <c r="F14" s="80">
        <v>12</v>
      </c>
      <c r="G14" s="48" t="s">
        <v>246</v>
      </c>
      <c r="H14" s="68">
        <v>300251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4" customFormat="1" ht="12.75">
      <c r="A15" s="35"/>
      <c r="B15" s="35"/>
      <c r="C15" s="35"/>
      <c r="D15" s="35"/>
      <c r="E15" s="35"/>
      <c r="F15" s="80">
        <v>13</v>
      </c>
      <c r="G15" s="48" t="s">
        <v>292</v>
      </c>
      <c r="H15" s="68">
        <v>3162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4" customFormat="1" ht="12.75">
      <c r="A16" s="35"/>
      <c r="B16" s="35"/>
      <c r="C16" s="35"/>
      <c r="D16" s="35"/>
      <c r="E16" s="35"/>
      <c r="F16" s="80">
        <v>14</v>
      </c>
      <c r="G16" s="48" t="s">
        <v>281</v>
      </c>
      <c r="H16" s="69">
        <v>4066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4" customFormat="1" ht="25.5">
      <c r="A17" s="35"/>
      <c r="B17" s="35"/>
      <c r="C17" s="35"/>
      <c r="D17" s="35"/>
      <c r="E17" s="35"/>
      <c r="F17" s="36">
        <v>15</v>
      </c>
      <c r="G17" s="48" t="s">
        <v>98</v>
      </c>
      <c r="H17" s="56">
        <v>3380.98</v>
      </c>
      <c r="I17" s="88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13" customFormat="1" ht="12.75">
      <c r="A18" s="35"/>
      <c r="B18" s="35"/>
      <c r="C18" s="35"/>
      <c r="D18" s="35"/>
      <c r="E18" s="35"/>
      <c r="F18" s="35"/>
      <c r="G18" s="36" t="s">
        <v>79</v>
      </c>
      <c r="H18" s="54">
        <f>SUM(H3:H17)</f>
        <v>390737.66</v>
      </c>
      <c r="I18" s="54">
        <f>E3-H18</f>
        <v>-92971.60800000001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s="13" customFormat="1" ht="12.75">
      <c r="A19" s="12"/>
      <c r="G19" s="14"/>
      <c r="H19" s="57"/>
      <c r="I19" s="5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s="13" customFormat="1" ht="12.75">
      <c r="A32" s="12"/>
      <c r="G32" s="14" t="s">
        <v>100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1:6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:6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:6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:6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:6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1:6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1:6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1:6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1:6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1:6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1:6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1:6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1:6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1:6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1:6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1:6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1:6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1:6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1:6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1:6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1:6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1:6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1:6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1:6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1:6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1:6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1:6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1:6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1:6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1:6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1:6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1:61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1:61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1:61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1:61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1:61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1:61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1:61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1:61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1:61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1:61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1:61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1:61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1:61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1:61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1:61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1:61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1:61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1:61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1:61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1:61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:61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:61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:61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:61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:61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:61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:61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:61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:61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:61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:61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:61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:61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:61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:61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1:61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1:61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1:61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1:61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1:61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1:61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1:61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1:61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1:61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1:61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1:61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1:61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1:61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1:61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1:61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1:61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1:61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1:61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1:61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1:61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1:61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1:61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1:61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1:61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1:61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1:61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1:61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1:61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1:61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1:61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1:61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1:61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1:61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1:61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1:61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1:61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1:61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1:61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1:61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1:61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1:61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1:61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1:61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1:61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1:61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1:61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1:61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1:61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1:61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1:61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1:61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1:61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1:61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1:61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1:61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1:61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1:61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1:61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1:61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1:61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1:61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1:61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1:61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1:61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1:61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1:61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1:61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1:61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1:61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1:61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1:61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1:61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1:61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1:61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1:61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1:61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1:61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1:61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1:61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1:61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1:61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1:61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1:61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1:61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1:61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1:61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1:61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1:61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1:61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1:61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1:61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1:61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1:61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1:61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1:61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1:61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1:61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1:61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1:61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1:61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1:61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1:61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1:61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1:61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1:61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1:61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1:61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</row>
    <row r="230" spans="1:61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</row>
    <row r="231" spans="1:61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</row>
    <row r="232" spans="1:61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</row>
    <row r="233" spans="1:61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</row>
    <row r="234" spans="1:61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</row>
    <row r="235" spans="1:61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</row>
    <row r="236" spans="1:61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</row>
    <row r="237" spans="1:61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</row>
    <row r="238" spans="1:61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spans="1:61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</row>
    <row r="240" spans="1:61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1:61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1:61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1:61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spans="1:61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</row>
    <row r="264" spans="1:61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61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</row>
    <row r="266" spans="1:61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spans="1:61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</row>
    <row r="268" spans="1:61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</row>
    <row r="269" spans="1:61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</row>
    <row r="270" spans="1:61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</row>
    <row r="271" spans="1:61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</row>
    <row r="272" spans="1:61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61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</row>
    <row r="274" spans="1:61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</row>
    <row r="275" spans="1:61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</row>
    <row r="276" spans="1:61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</row>
    <row r="277" spans="1:61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61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61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0" spans="1:61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</row>
    <row r="291" spans="1:61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1:61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1:61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1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1:61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1:61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1:61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1:61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1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0" spans="1:61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</row>
    <row r="301" spans="1:61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1:61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1:61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1:61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1:61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1:61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1:61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1:61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1:61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1:61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  <row r="311" spans="6:9" ht="12.75">
      <c r="F311" s="13"/>
      <c r="G311" s="14"/>
      <c r="H311" s="13"/>
      <c r="I311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</sheetPr>
  <dimension ref="A1:AQ230"/>
  <sheetViews>
    <sheetView zoomScalePageLayoutView="0" workbookViewId="0" topLeftCell="B1">
      <selection activeCell="G18" sqref="G18"/>
    </sheetView>
  </sheetViews>
  <sheetFormatPr defaultColWidth="9.00390625" defaultRowHeight="12.75"/>
  <cols>
    <col min="1" max="1" width="13.00390625" style="6" customWidth="1"/>
    <col min="2" max="2" width="9.875" style="2" customWidth="1"/>
    <col min="3" max="3" width="7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2.75390625" style="15" customWidth="1"/>
    <col min="10" max="43" width="9.125" style="12" customWidth="1"/>
    <col min="44" max="16384" width="9.125" style="2" customWidth="1"/>
  </cols>
  <sheetData>
    <row r="1" spans="1:9" ht="20.25">
      <c r="A1" s="101" t="s">
        <v>129</v>
      </c>
      <c r="B1" s="104"/>
      <c r="C1" s="104"/>
      <c r="D1" s="104"/>
      <c r="E1" s="104"/>
      <c r="F1" s="104"/>
      <c r="G1" s="104"/>
      <c r="H1" s="104"/>
      <c r="I1" s="105"/>
    </row>
    <row r="2" spans="1:10" ht="76.5">
      <c r="A2" s="5" t="s">
        <v>74</v>
      </c>
      <c r="B2" s="1" t="s">
        <v>70</v>
      </c>
      <c r="C2" s="1" t="s">
        <v>76</v>
      </c>
      <c r="D2" s="1" t="s">
        <v>71</v>
      </c>
      <c r="E2" s="1" t="s">
        <v>77</v>
      </c>
      <c r="F2" s="1" t="s">
        <v>78</v>
      </c>
      <c r="G2" s="5" t="s">
        <v>99</v>
      </c>
      <c r="H2" s="1" t="s">
        <v>73</v>
      </c>
      <c r="I2" s="1" t="s">
        <v>80</v>
      </c>
      <c r="J2" s="16"/>
    </row>
    <row r="3" spans="1:43" s="4" customFormat="1" ht="25.5" customHeight="1">
      <c r="A3" s="54">
        <v>67932.89</v>
      </c>
      <c r="B3" s="55">
        <v>4190.4</v>
      </c>
      <c r="C3" s="54">
        <v>4.01</v>
      </c>
      <c r="D3" s="54">
        <f>B3*C3*12</f>
        <v>201642.04799999995</v>
      </c>
      <c r="E3" s="54">
        <f>A3+D3</f>
        <v>269574.93799999997</v>
      </c>
      <c r="F3" s="80">
        <v>1</v>
      </c>
      <c r="G3" s="48" t="s">
        <v>17</v>
      </c>
      <c r="H3" s="68">
        <v>1570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5"/>
      <c r="B4" s="35"/>
      <c r="C4" s="35"/>
      <c r="D4" s="35"/>
      <c r="E4" s="35"/>
      <c r="F4" s="80">
        <v>2</v>
      </c>
      <c r="G4" s="48" t="s">
        <v>0</v>
      </c>
      <c r="H4" s="68">
        <v>7149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12.75">
      <c r="A5" s="35"/>
      <c r="B5" s="35"/>
      <c r="C5" s="35"/>
      <c r="D5" s="35"/>
      <c r="E5" s="35"/>
      <c r="F5" s="80">
        <v>3</v>
      </c>
      <c r="G5" s="48" t="s">
        <v>178</v>
      </c>
      <c r="H5" s="68">
        <v>305744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12.75">
      <c r="A6" s="35"/>
      <c r="B6" s="35"/>
      <c r="C6" s="35"/>
      <c r="D6" s="35"/>
      <c r="E6" s="35"/>
      <c r="F6" s="80">
        <v>4</v>
      </c>
      <c r="G6" s="48" t="s">
        <v>55</v>
      </c>
      <c r="H6" s="68">
        <v>5735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5"/>
      <c r="B7" s="35"/>
      <c r="C7" s="35"/>
      <c r="D7" s="35"/>
      <c r="E7" s="35"/>
      <c r="F7" s="80">
        <v>5</v>
      </c>
      <c r="G7" s="48" t="s">
        <v>59</v>
      </c>
      <c r="H7" s="54">
        <v>1784.82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12.75">
      <c r="A8" s="35"/>
      <c r="B8" s="35"/>
      <c r="C8" s="35"/>
      <c r="D8" s="35"/>
      <c r="E8" s="35"/>
      <c r="F8" s="80">
        <v>6</v>
      </c>
      <c r="G8" s="48" t="s">
        <v>62</v>
      </c>
      <c r="H8" s="68">
        <v>6806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5"/>
      <c r="B9" s="35"/>
      <c r="C9" s="35"/>
      <c r="D9" s="35"/>
      <c r="E9" s="35"/>
      <c r="F9" s="80">
        <v>7</v>
      </c>
      <c r="G9" s="48" t="s">
        <v>209</v>
      </c>
      <c r="H9" s="68">
        <v>1464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12.75">
      <c r="A10" s="35"/>
      <c r="B10" s="35"/>
      <c r="C10" s="35"/>
      <c r="D10" s="35"/>
      <c r="E10" s="35"/>
      <c r="F10" s="80">
        <v>8</v>
      </c>
      <c r="G10" s="48" t="s">
        <v>231</v>
      </c>
      <c r="H10" s="68">
        <v>1734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7" customFormat="1" ht="12.75">
      <c r="A11" s="35"/>
      <c r="B11" s="35"/>
      <c r="C11" s="35"/>
      <c r="D11" s="35"/>
      <c r="E11" s="35"/>
      <c r="F11" s="80">
        <v>9</v>
      </c>
      <c r="G11" s="48" t="s">
        <v>232</v>
      </c>
      <c r="H11" s="68">
        <v>2465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7" customFormat="1" ht="12.75">
      <c r="A12" s="35"/>
      <c r="B12" s="35"/>
      <c r="C12" s="35"/>
      <c r="D12" s="35"/>
      <c r="E12" s="35"/>
      <c r="F12" s="80">
        <v>10</v>
      </c>
      <c r="G12" s="48" t="s">
        <v>299</v>
      </c>
      <c r="H12" s="68">
        <v>1038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7" customFormat="1" ht="25.5">
      <c r="A13" s="35"/>
      <c r="B13" s="35"/>
      <c r="C13" s="35"/>
      <c r="D13" s="35"/>
      <c r="E13" s="35"/>
      <c r="F13" s="80">
        <v>11</v>
      </c>
      <c r="G13" s="48" t="s">
        <v>98</v>
      </c>
      <c r="H13" s="54">
        <v>3681.39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7" customFormat="1" ht="12.75">
      <c r="A14" s="35"/>
      <c r="B14" s="35"/>
      <c r="C14" s="35"/>
      <c r="D14" s="35"/>
      <c r="E14" s="35"/>
      <c r="F14" s="35"/>
      <c r="G14" s="36" t="s">
        <v>79</v>
      </c>
      <c r="H14" s="54">
        <f>SUM(H3:H13)</f>
        <v>339171.21</v>
      </c>
      <c r="I14" s="54">
        <f>E3-H14</f>
        <v>-69596.27200000006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25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24" customFormat="1" ht="12.75">
      <c r="A230" s="23"/>
      <c r="G230" s="3"/>
      <c r="I230" s="26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72" t="s">
        <v>256</v>
      </c>
      <c r="C1" s="72"/>
      <c r="D1" s="76"/>
      <c r="E1" s="76"/>
      <c r="F1" s="76"/>
    </row>
    <row r="2" spans="2:6" ht="12.75">
      <c r="B2" s="72" t="s">
        <v>257</v>
      </c>
      <c r="C2" s="72"/>
      <c r="D2" s="76"/>
      <c r="E2" s="76"/>
      <c r="F2" s="76"/>
    </row>
    <row r="3" spans="2:6" ht="12.75">
      <c r="B3" s="73"/>
      <c r="C3" s="73"/>
      <c r="D3" s="77"/>
      <c r="E3" s="77"/>
      <c r="F3" s="77"/>
    </row>
    <row r="4" spans="2:6" ht="51">
      <c r="B4" s="73" t="s">
        <v>258</v>
      </c>
      <c r="C4" s="73"/>
      <c r="D4" s="77"/>
      <c r="E4" s="77"/>
      <c r="F4" s="77"/>
    </row>
    <row r="5" spans="2:6" ht="12.75">
      <c r="B5" s="73"/>
      <c r="C5" s="73"/>
      <c r="D5" s="77"/>
      <c r="E5" s="77"/>
      <c r="F5" s="77"/>
    </row>
    <row r="6" spans="2:6" ht="25.5">
      <c r="B6" s="72" t="s">
        <v>259</v>
      </c>
      <c r="C6" s="72"/>
      <c r="D6" s="76"/>
      <c r="E6" s="76" t="s">
        <v>260</v>
      </c>
      <c r="F6" s="76" t="s">
        <v>261</v>
      </c>
    </row>
    <row r="7" spans="2:6" ht="13.5" thickBot="1">
      <c r="B7" s="73"/>
      <c r="C7" s="73"/>
      <c r="D7" s="77"/>
      <c r="E7" s="77"/>
      <c r="F7" s="77"/>
    </row>
    <row r="8" spans="2:6" ht="39" thickBot="1">
      <c r="B8" s="74" t="s">
        <v>262</v>
      </c>
      <c r="C8" s="75"/>
      <c r="D8" s="78"/>
      <c r="E8" s="78">
        <v>5</v>
      </c>
      <c r="F8" s="79" t="s">
        <v>263</v>
      </c>
    </row>
    <row r="9" spans="2:6" ht="12.75">
      <c r="B9" s="73"/>
      <c r="C9" s="73"/>
      <c r="D9" s="77"/>
      <c r="E9" s="77"/>
      <c r="F9" s="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U182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9.25390625" style="2" customWidth="1"/>
    <col min="9" max="9" width="11.75390625" style="15" customWidth="1"/>
    <col min="10" max="47" width="9.125" style="12" customWidth="1"/>
    <col min="48" max="16384" width="9.125" style="2" customWidth="1"/>
  </cols>
  <sheetData>
    <row r="1" spans="1:9" ht="30" customHeight="1">
      <c r="A1" s="101" t="s">
        <v>108</v>
      </c>
      <c r="B1" s="104"/>
      <c r="C1" s="104"/>
      <c r="D1" s="104"/>
      <c r="E1" s="104"/>
      <c r="F1" s="104"/>
      <c r="G1" s="104"/>
      <c r="H1" s="104"/>
      <c r="I1" s="105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80</v>
      </c>
      <c r="J2" s="16"/>
    </row>
    <row r="3" spans="1:47" s="4" customFormat="1" ht="12.75" customHeight="1">
      <c r="A3" s="35">
        <v>-272817.62</v>
      </c>
      <c r="B3" s="4">
        <v>4919.9</v>
      </c>
      <c r="C3" s="35">
        <v>4.01</v>
      </c>
      <c r="D3" s="35">
        <f>B3*C3*12</f>
        <v>236745.588</v>
      </c>
      <c r="E3" s="35">
        <f>A3+D3</f>
        <v>-36072.03200000001</v>
      </c>
      <c r="F3" s="45">
        <v>1</v>
      </c>
      <c r="G3" s="48" t="s">
        <v>59</v>
      </c>
      <c r="H3" s="70">
        <v>2082.29</v>
      </c>
      <c r="I3" s="3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4" customFormat="1" ht="12.75">
      <c r="A4" s="35"/>
      <c r="B4" s="35"/>
      <c r="C4" s="35"/>
      <c r="D4" s="35"/>
      <c r="E4" s="35"/>
      <c r="F4" s="45">
        <v>2</v>
      </c>
      <c r="G4" s="48" t="s">
        <v>0</v>
      </c>
      <c r="H4" s="70">
        <v>5997</v>
      </c>
      <c r="I4" s="9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4" customFormat="1" ht="12.75">
      <c r="A5" s="35"/>
      <c r="B5" s="35"/>
      <c r="C5" s="35"/>
      <c r="D5" s="35"/>
      <c r="E5" s="35"/>
      <c r="F5" s="45">
        <v>3</v>
      </c>
      <c r="G5" s="48" t="s">
        <v>203</v>
      </c>
      <c r="H5" s="70">
        <v>443.33</v>
      </c>
      <c r="I5" s="9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4" customFormat="1" ht="12.75">
      <c r="A6" s="35"/>
      <c r="B6" s="35"/>
      <c r="C6" s="35"/>
      <c r="D6" s="35"/>
      <c r="E6" s="35"/>
      <c r="F6" s="45">
        <v>4</v>
      </c>
      <c r="G6" s="48" t="s">
        <v>207</v>
      </c>
      <c r="H6" s="70">
        <v>3834</v>
      </c>
      <c r="I6" s="9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3" customFormat="1" ht="25.5">
      <c r="A7" s="35"/>
      <c r="B7" s="35"/>
      <c r="C7" s="35"/>
      <c r="D7" s="35"/>
      <c r="E7" s="35"/>
      <c r="F7" s="45">
        <v>5</v>
      </c>
      <c r="G7" s="48" t="s">
        <v>98</v>
      </c>
      <c r="H7" s="35">
        <v>107.44</v>
      </c>
      <c r="I7" s="3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3" customFormat="1" ht="12.75">
      <c r="A8" s="35"/>
      <c r="B8" s="35"/>
      <c r="C8" s="35"/>
      <c r="D8" s="35"/>
      <c r="E8" s="35"/>
      <c r="F8" s="35"/>
      <c r="G8" s="36" t="s">
        <v>79</v>
      </c>
      <c r="H8" s="35">
        <f>SUM(H3:H7)</f>
        <v>12464.060000000001</v>
      </c>
      <c r="I8" s="35">
        <f>E3-H8</f>
        <v>-48536.092000000004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13" customFormat="1" ht="12.75">
      <c r="A9" s="38"/>
      <c r="B9" s="38"/>
      <c r="C9" s="38"/>
      <c r="D9" s="38"/>
      <c r="E9" s="38"/>
      <c r="F9" s="38"/>
      <c r="G9" s="39"/>
      <c r="H9" s="38"/>
      <c r="I9" s="3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6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7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1:47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:47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:47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:47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:47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7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7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:47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:47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:47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:47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47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:47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:47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:47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:47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:47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:47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:47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:47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1:47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:47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:47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:47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:47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47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:47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:47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:47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:47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:9" ht="12.75">
      <c r="A181" s="12"/>
      <c r="B181" s="13"/>
      <c r="C181" s="13"/>
      <c r="D181" s="13"/>
      <c r="E181" s="13"/>
      <c r="F181" s="13"/>
      <c r="G181" s="14"/>
      <c r="H181" s="13"/>
      <c r="I181" s="13"/>
    </row>
    <row r="182" spans="3:8" ht="12.75">
      <c r="C182" s="13"/>
      <c r="D182" s="13"/>
      <c r="E182" s="13"/>
      <c r="F182" s="13"/>
      <c r="G182" s="14"/>
      <c r="H182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BE457"/>
  <sheetViews>
    <sheetView zoomScalePageLayoutView="0" workbookViewId="0" topLeftCell="A10">
      <selection activeCell="A9" sqref="A1:I9"/>
    </sheetView>
  </sheetViews>
  <sheetFormatPr defaultColWidth="9.00390625" defaultRowHeight="12.75"/>
  <cols>
    <col min="1" max="1" width="12.75390625" style="6" customWidth="1"/>
    <col min="2" max="3" width="9.125" style="6" customWidth="1"/>
    <col min="4" max="4" width="10.875" style="6" customWidth="1"/>
    <col min="5" max="5" width="11.00390625" style="6" customWidth="1"/>
    <col min="6" max="6" width="4.375" style="6" customWidth="1"/>
    <col min="7" max="7" width="35.875" style="41" customWidth="1"/>
    <col min="8" max="8" width="11.375" style="6" customWidth="1"/>
    <col min="9" max="9" width="12.25390625" style="43" customWidth="1"/>
    <col min="10" max="57" width="9.125" style="12" customWidth="1"/>
    <col min="58" max="16384" width="9.125" style="6" customWidth="1"/>
  </cols>
  <sheetData>
    <row r="1" spans="1:9" ht="26.25" customHeight="1">
      <c r="A1" s="106" t="s">
        <v>54</v>
      </c>
      <c r="B1" s="107"/>
      <c r="C1" s="107"/>
      <c r="D1" s="107"/>
      <c r="E1" s="107"/>
      <c r="F1" s="107"/>
      <c r="G1" s="107"/>
      <c r="H1" s="107"/>
      <c r="I1" s="108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/>
      <c r="I2" s="44" t="s">
        <v>80</v>
      </c>
      <c r="J2" s="16"/>
    </row>
    <row r="3" spans="1:9" ht="12.75" customHeight="1">
      <c r="A3" s="54">
        <v>-46563.57</v>
      </c>
      <c r="B3" s="54">
        <v>3140.2</v>
      </c>
      <c r="C3" s="54">
        <v>4.01</v>
      </c>
      <c r="D3" s="54">
        <f>B3*C3*12</f>
        <v>151106.424</v>
      </c>
      <c r="E3" s="54">
        <f>A3+D3</f>
        <v>104542.85399999999</v>
      </c>
      <c r="F3" s="45">
        <v>1</v>
      </c>
      <c r="G3" s="48" t="s">
        <v>170</v>
      </c>
      <c r="H3" s="68">
        <v>1871</v>
      </c>
      <c r="I3" s="96"/>
    </row>
    <row r="4" spans="1:9" ht="12.75">
      <c r="A4" s="35"/>
      <c r="B4" s="35"/>
      <c r="C4" s="35"/>
      <c r="D4" s="35"/>
      <c r="E4" s="35"/>
      <c r="F4" s="45">
        <v>2</v>
      </c>
      <c r="G4" s="48" t="s">
        <v>0</v>
      </c>
      <c r="H4" s="68">
        <v>4364</v>
      </c>
      <c r="I4" s="96"/>
    </row>
    <row r="5" spans="1:9" ht="12.75">
      <c r="A5" s="35"/>
      <c r="B5" s="35"/>
      <c r="C5" s="35"/>
      <c r="D5" s="35"/>
      <c r="E5" s="35"/>
      <c r="F5" s="45">
        <v>3</v>
      </c>
      <c r="G5" s="48" t="s">
        <v>197</v>
      </c>
      <c r="H5" s="68">
        <v>4480</v>
      </c>
      <c r="I5" s="96"/>
    </row>
    <row r="6" spans="1:9" ht="25.5">
      <c r="A6" s="35"/>
      <c r="B6" s="35"/>
      <c r="C6" s="35"/>
      <c r="D6" s="35"/>
      <c r="E6" s="35"/>
      <c r="F6" s="45">
        <v>4</v>
      </c>
      <c r="G6" s="48" t="s">
        <v>59</v>
      </c>
      <c r="H6" s="68">
        <v>1189.88</v>
      </c>
      <c r="I6" s="54"/>
    </row>
    <row r="7" spans="1:9" ht="12.75">
      <c r="A7" s="35"/>
      <c r="B7" s="35"/>
      <c r="C7" s="35"/>
      <c r="D7" s="35"/>
      <c r="E7" s="35"/>
      <c r="F7" s="45">
        <v>5</v>
      </c>
      <c r="G7" s="48" t="s">
        <v>203</v>
      </c>
      <c r="H7" s="70">
        <v>443.33</v>
      </c>
      <c r="I7" s="96"/>
    </row>
    <row r="8" spans="1:9" ht="12.75">
      <c r="A8" s="35"/>
      <c r="B8" s="35"/>
      <c r="C8" s="35"/>
      <c r="D8" s="35"/>
      <c r="E8" s="35"/>
      <c r="F8" s="45">
        <v>6</v>
      </c>
      <c r="G8" s="48" t="s">
        <v>181</v>
      </c>
      <c r="H8" s="69">
        <v>17595</v>
      </c>
      <c r="I8" s="54"/>
    </row>
    <row r="9" spans="1:57" s="42" customFormat="1" ht="12.75">
      <c r="A9" s="35"/>
      <c r="B9" s="35"/>
      <c r="C9" s="35"/>
      <c r="D9" s="35"/>
      <c r="E9" s="35"/>
      <c r="F9" s="35"/>
      <c r="G9" s="36" t="s">
        <v>79</v>
      </c>
      <c r="H9" s="54">
        <f>SUM(H3:H8)</f>
        <v>29943.21</v>
      </c>
      <c r="I9" s="54">
        <f>E3-H9</f>
        <v>74599.644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="12" customFormat="1" ht="12.75">
      <c r="G10" s="18"/>
    </row>
    <row r="11" s="12" customFormat="1" ht="12.75">
      <c r="G11" s="18"/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pans="7:9" s="12" customFormat="1" ht="12.75">
      <c r="G21" s="18"/>
      <c r="I21" s="6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  <row r="457" s="12" customFormat="1" ht="12.75">
      <c r="G457" s="1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M78"/>
  <sheetViews>
    <sheetView zoomScalePageLayoutView="0" workbookViewId="0" topLeftCell="A13">
      <selection activeCell="G10" sqref="G10"/>
    </sheetView>
  </sheetViews>
  <sheetFormatPr defaultColWidth="9.00390625" defaultRowHeight="12.75"/>
  <cols>
    <col min="1" max="1" width="10.875" style="6" customWidth="1"/>
    <col min="2" max="2" width="8.75390625" style="2" customWidth="1"/>
    <col min="3" max="3" width="9.125" style="2" customWidth="1"/>
    <col min="4" max="5" width="9.75390625" style="2" customWidth="1"/>
    <col min="6" max="6" width="4.375" style="2" customWidth="1"/>
    <col min="7" max="7" width="38.125" style="3" customWidth="1"/>
    <col min="8" max="8" width="11.125" style="2" customWidth="1"/>
    <col min="9" max="9" width="11.25390625" style="15" customWidth="1"/>
    <col min="10" max="65" width="9.125" style="12" customWidth="1"/>
    <col min="66" max="16384" width="9.125" style="2" customWidth="1"/>
  </cols>
  <sheetData>
    <row r="1" spans="1:9" ht="24.75" customHeight="1">
      <c r="A1" s="109" t="s">
        <v>109</v>
      </c>
      <c r="B1" s="110"/>
      <c r="C1" s="110"/>
      <c r="D1" s="110"/>
      <c r="E1" s="110"/>
      <c r="F1" s="110"/>
      <c r="G1" s="110"/>
      <c r="H1" s="110"/>
      <c r="I1" s="111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75</v>
      </c>
      <c r="J2" s="16"/>
    </row>
    <row r="3" spans="1:65" s="4" customFormat="1" ht="25.5" customHeight="1">
      <c r="A3" s="54">
        <v>188534.67</v>
      </c>
      <c r="B3" s="55">
        <v>4224.4</v>
      </c>
      <c r="C3" s="54">
        <v>4.01</v>
      </c>
      <c r="D3" s="54">
        <f>B3*C3*12</f>
        <v>203278.12799999997</v>
      </c>
      <c r="E3" s="54">
        <f>A3+D3</f>
        <v>391812.79799999995</v>
      </c>
      <c r="F3" s="80">
        <v>1</v>
      </c>
      <c r="G3" s="48" t="s">
        <v>117</v>
      </c>
      <c r="H3" s="68">
        <v>1704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s="4" customFormat="1" ht="12.75">
      <c r="A4" s="35"/>
      <c r="B4" s="35"/>
      <c r="C4" s="35"/>
      <c r="D4" s="35"/>
      <c r="E4" s="35"/>
      <c r="F4" s="80">
        <v>2</v>
      </c>
      <c r="G4" s="48" t="s">
        <v>152</v>
      </c>
      <c r="H4" s="68">
        <v>558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s="4" customFormat="1" ht="12.75">
      <c r="A5" s="35"/>
      <c r="B5" s="35"/>
      <c r="C5" s="35"/>
      <c r="D5" s="35"/>
      <c r="E5" s="35"/>
      <c r="F5" s="80">
        <v>3</v>
      </c>
      <c r="G5" s="48" t="s">
        <v>15</v>
      </c>
      <c r="H5" s="68">
        <v>80785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4" customFormat="1" ht="12.75">
      <c r="A6" s="35"/>
      <c r="B6" s="35"/>
      <c r="C6" s="35"/>
      <c r="D6" s="35"/>
      <c r="E6" s="35"/>
      <c r="F6" s="80">
        <v>4</v>
      </c>
      <c r="G6" s="48" t="s">
        <v>13</v>
      </c>
      <c r="H6" s="68">
        <v>6268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s="4" customFormat="1" ht="12.75">
      <c r="A7" s="35"/>
      <c r="B7" s="35"/>
      <c r="C7" s="35"/>
      <c r="D7" s="35"/>
      <c r="E7" s="35"/>
      <c r="F7" s="80">
        <v>5</v>
      </c>
      <c r="G7" s="48" t="s">
        <v>143</v>
      </c>
      <c r="H7" s="68">
        <v>558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4" customFormat="1" ht="12.75">
      <c r="A8" s="35"/>
      <c r="B8" s="35"/>
      <c r="C8" s="35"/>
      <c r="D8" s="35"/>
      <c r="E8" s="35"/>
      <c r="F8" s="80">
        <v>6</v>
      </c>
      <c r="G8" s="48" t="s">
        <v>153</v>
      </c>
      <c r="H8" s="68">
        <v>8785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" customFormat="1" ht="12.75">
      <c r="A9" s="35"/>
      <c r="B9" s="35"/>
      <c r="C9" s="35"/>
      <c r="D9" s="35"/>
      <c r="E9" s="35"/>
      <c r="F9" s="80">
        <v>7</v>
      </c>
      <c r="G9" s="48" t="s">
        <v>159</v>
      </c>
      <c r="H9" s="68">
        <v>830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s="4" customFormat="1" ht="12.75">
      <c r="A10" s="35"/>
      <c r="B10" s="35"/>
      <c r="C10" s="35"/>
      <c r="D10" s="35"/>
      <c r="E10" s="35"/>
      <c r="F10" s="80">
        <v>8</v>
      </c>
      <c r="G10" s="48" t="s">
        <v>309</v>
      </c>
      <c r="H10" s="68">
        <v>2150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4" customFormat="1" ht="25.5">
      <c r="A11" s="35"/>
      <c r="B11" s="35"/>
      <c r="C11" s="35"/>
      <c r="D11" s="35"/>
      <c r="E11" s="35"/>
      <c r="F11" s="80">
        <v>9</v>
      </c>
      <c r="G11" s="48" t="s">
        <v>59</v>
      </c>
      <c r="H11" s="68">
        <v>1784.82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4" customFormat="1" ht="12.75">
      <c r="A12" s="35"/>
      <c r="B12" s="35"/>
      <c r="C12" s="35"/>
      <c r="D12" s="35"/>
      <c r="E12" s="35"/>
      <c r="F12" s="80">
        <v>10</v>
      </c>
      <c r="G12" s="48" t="s">
        <v>200</v>
      </c>
      <c r="H12" s="68">
        <v>1227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4" customFormat="1" ht="12.75">
      <c r="A13" s="35"/>
      <c r="B13" s="35"/>
      <c r="C13" s="35"/>
      <c r="D13" s="35"/>
      <c r="E13" s="35"/>
      <c r="F13" s="80">
        <v>11</v>
      </c>
      <c r="G13" s="48" t="s">
        <v>203</v>
      </c>
      <c r="H13" s="70">
        <v>443.33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</row>
    <row r="14" spans="1:65" s="4" customFormat="1" ht="12.75">
      <c r="A14" s="35"/>
      <c r="B14" s="35"/>
      <c r="C14" s="35"/>
      <c r="D14" s="35"/>
      <c r="E14" s="35"/>
      <c r="F14" s="80">
        <v>12</v>
      </c>
      <c r="G14" s="48" t="s">
        <v>204</v>
      </c>
      <c r="H14" s="68">
        <v>9181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  <row r="15" spans="1:65" s="4" customFormat="1" ht="12.75">
      <c r="A15" s="35"/>
      <c r="B15" s="35"/>
      <c r="C15" s="35"/>
      <c r="D15" s="35"/>
      <c r="E15" s="35"/>
      <c r="F15" s="80">
        <v>13</v>
      </c>
      <c r="G15" s="48" t="s">
        <v>211</v>
      </c>
      <c r="H15" s="68">
        <v>1950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4" customFormat="1" ht="12.75">
      <c r="A16" s="35"/>
      <c r="B16" s="35"/>
      <c r="C16" s="35"/>
      <c r="D16" s="35"/>
      <c r="E16" s="35"/>
      <c r="F16" s="80">
        <v>14</v>
      </c>
      <c r="G16" s="48" t="s">
        <v>222</v>
      </c>
      <c r="H16" s="68">
        <v>495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4" customFormat="1" ht="12.75">
      <c r="A17" s="35"/>
      <c r="B17" s="35"/>
      <c r="C17" s="35"/>
      <c r="D17" s="35"/>
      <c r="E17" s="35"/>
      <c r="F17" s="80">
        <v>15</v>
      </c>
      <c r="G17" s="48" t="s">
        <v>251</v>
      </c>
      <c r="H17" s="68">
        <v>64626</v>
      </c>
      <c r="I17" s="9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4" customFormat="1" ht="12.75">
      <c r="A18" s="35"/>
      <c r="B18" s="35"/>
      <c r="C18" s="35"/>
      <c r="D18" s="35"/>
      <c r="E18" s="35"/>
      <c r="F18" s="80">
        <v>16</v>
      </c>
      <c r="G18" s="48" t="s">
        <v>272</v>
      </c>
      <c r="H18" s="68">
        <v>1907</v>
      </c>
      <c r="I18" s="9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4" customFormat="1" ht="12.75">
      <c r="A19" s="35"/>
      <c r="B19" s="35"/>
      <c r="C19" s="35"/>
      <c r="D19" s="35"/>
      <c r="E19" s="35"/>
      <c r="F19" s="80">
        <v>17</v>
      </c>
      <c r="G19" s="48" t="s">
        <v>273</v>
      </c>
      <c r="H19" s="68">
        <v>1907</v>
      </c>
      <c r="I19" s="9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4" customFormat="1" ht="12.75">
      <c r="A20" s="35"/>
      <c r="B20" s="35"/>
      <c r="C20" s="35"/>
      <c r="D20" s="35"/>
      <c r="E20" s="35"/>
      <c r="F20" s="80">
        <v>18</v>
      </c>
      <c r="G20" s="48" t="s">
        <v>276</v>
      </c>
      <c r="H20" s="68">
        <v>2297</v>
      </c>
      <c r="I20" s="9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4" customFormat="1" ht="12.75">
      <c r="A21" s="35"/>
      <c r="B21" s="35"/>
      <c r="C21" s="35"/>
      <c r="D21" s="35"/>
      <c r="E21" s="35"/>
      <c r="F21" s="80">
        <v>19</v>
      </c>
      <c r="G21" s="48" t="s">
        <v>277</v>
      </c>
      <c r="H21" s="68">
        <v>4423</v>
      </c>
      <c r="I21" s="90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4" customFormat="1" ht="25.5">
      <c r="A22" s="35"/>
      <c r="B22" s="35"/>
      <c r="C22" s="35"/>
      <c r="D22" s="35"/>
      <c r="E22" s="35"/>
      <c r="F22" s="80">
        <v>20</v>
      </c>
      <c r="G22" s="48" t="s">
        <v>98</v>
      </c>
      <c r="H22" s="54">
        <v>1261.57</v>
      </c>
      <c r="I22" s="9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13" customFormat="1" ht="12.75">
      <c r="A23" s="12"/>
      <c r="F23" s="35"/>
      <c r="G23" s="36" t="s">
        <v>79</v>
      </c>
      <c r="H23" s="54">
        <f>SUM(H3:H22)</f>
        <v>193140.72000000003</v>
      </c>
      <c r="I23" s="54">
        <f>E3-H23</f>
        <v>198672.07799999992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13" customFormat="1" ht="12.75">
      <c r="A42" s="12"/>
      <c r="E42" s="13" t="s">
        <v>97</v>
      </c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6:9" ht="12.75">
      <c r="F78" s="13"/>
      <c r="G78" s="14"/>
      <c r="H78" s="13"/>
      <c r="I78" s="1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BI63"/>
  <sheetViews>
    <sheetView zoomScalePageLayoutView="0" workbookViewId="0" topLeftCell="A4">
      <selection activeCell="A22" sqref="A22:G24"/>
    </sheetView>
  </sheetViews>
  <sheetFormatPr defaultColWidth="9.00390625" defaultRowHeight="12.75"/>
  <cols>
    <col min="1" max="1" width="12.87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8.125" style="3" customWidth="1"/>
    <col min="8" max="8" width="11.125" style="2" customWidth="1"/>
    <col min="9" max="9" width="12.875" style="15" customWidth="1"/>
    <col min="10" max="61" width="9.125" style="12" customWidth="1"/>
    <col min="62" max="16384" width="9.125" style="2" customWidth="1"/>
  </cols>
  <sheetData>
    <row r="1" spans="1:9" ht="30" customHeight="1">
      <c r="A1" s="109" t="s">
        <v>294</v>
      </c>
      <c r="B1" s="110"/>
      <c r="C1" s="110"/>
      <c r="D1" s="110"/>
      <c r="E1" s="110"/>
      <c r="F1" s="110"/>
      <c r="G1" s="110"/>
      <c r="H1" s="110"/>
      <c r="I1" s="111"/>
    </row>
    <row r="2" spans="1:9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80</v>
      </c>
    </row>
    <row r="3" spans="1:61" s="4" customFormat="1" ht="12.75" customHeight="1">
      <c r="A3" s="54">
        <v>157925.98</v>
      </c>
      <c r="B3" s="55">
        <v>3367.4</v>
      </c>
      <c r="C3" s="54">
        <v>4.01</v>
      </c>
      <c r="D3" s="54">
        <f>B3*C3*12</f>
        <v>162039.288</v>
      </c>
      <c r="E3" s="54">
        <f>A3+D3</f>
        <v>319965.26800000004</v>
      </c>
      <c r="F3" s="80">
        <v>1</v>
      </c>
      <c r="G3" s="48" t="s">
        <v>132</v>
      </c>
      <c r="H3" s="68">
        <v>581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12.75">
      <c r="A4" s="35"/>
      <c r="B4" s="35"/>
      <c r="C4" s="35"/>
      <c r="D4" s="35"/>
      <c r="E4" s="35"/>
      <c r="F4" s="80">
        <v>2</v>
      </c>
      <c r="G4" s="48" t="s">
        <v>36</v>
      </c>
      <c r="H4" s="68">
        <v>106349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12.75">
      <c r="A5" s="35"/>
      <c r="B5" s="35"/>
      <c r="C5" s="35"/>
      <c r="D5" s="35"/>
      <c r="E5" s="35"/>
      <c r="F5" s="80">
        <v>3</v>
      </c>
      <c r="G5" s="48" t="s">
        <v>175</v>
      </c>
      <c r="H5" s="68">
        <v>2500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5"/>
      <c r="B6" s="35"/>
      <c r="C6" s="35"/>
      <c r="D6" s="35"/>
      <c r="E6" s="35"/>
      <c r="F6" s="80">
        <v>4</v>
      </c>
      <c r="G6" s="48" t="s">
        <v>47</v>
      </c>
      <c r="H6" s="68">
        <v>23354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12.75">
      <c r="A7" s="35"/>
      <c r="B7" s="35"/>
      <c r="C7" s="35"/>
      <c r="D7" s="35"/>
      <c r="E7" s="35"/>
      <c r="F7" s="80">
        <v>5</v>
      </c>
      <c r="G7" s="48" t="s">
        <v>189</v>
      </c>
      <c r="H7" s="68">
        <v>20462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25.5">
      <c r="A8" s="35"/>
      <c r="B8" s="35"/>
      <c r="C8" s="35"/>
      <c r="D8" s="35"/>
      <c r="E8" s="35"/>
      <c r="F8" s="80">
        <v>6</v>
      </c>
      <c r="G8" s="48" t="s">
        <v>59</v>
      </c>
      <c r="H8" s="68">
        <v>1189.88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12.75">
      <c r="A9" s="35"/>
      <c r="B9" s="35"/>
      <c r="C9" s="35"/>
      <c r="D9" s="35"/>
      <c r="E9" s="35"/>
      <c r="F9" s="80">
        <v>7</v>
      </c>
      <c r="G9" s="48" t="s">
        <v>60</v>
      </c>
      <c r="H9" s="68">
        <v>5092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12.75">
      <c r="A10" s="35"/>
      <c r="B10" s="35"/>
      <c r="C10" s="35"/>
      <c r="D10" s="35"/>
      <c r="E10" s="35"/>
      <c r="F10" s="80">
        <v>8</v>
      </c>
      <c r="G10" s="48" t="s">
        <v>63</v>
      </c>
      <c r="H10" s="68">
        <v>24610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4" customFormat="1" ht="12.75">
      <c r="A11" s="35"/>
      <c r="B11" s="35"/>
      <c r="C11" s="35"/>
      <c r="D11" s="35"/>
      <c r="E11" s="35"/>
      <c r="F11" s="80">
        <v>9</v>
      </c>
      <c r="G11" s="48" t="s">
        <v>203</v>
      </c>
      <c r="H11" s="70">
        <v>443.33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4" customFormat="1" ht="12.75">
      <c r="A12" s="35"/>
      <c r="B12" s="35"/>
      <c r="C12" s="35"/>
      <c r="D12" s="35"/>
      <c r="E12" s="35"/>
      <c r="F12" s="80">
        <v>10</v>
      </c>
      <c r="G12" s="48" t="s">
        <v>226</v>
      </c>
      <c r="H12" s="68">
        <v>1046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22" customFormat="1" ht="12.75">
      <c r="A13" s="35"/>
      <c r="B13" s="35"/>
      <c r="C13" s="35"/>
      <c r="D13" s="35"/>
      <c r="E13" s="35"/>
      <c r="F13" s="80">
        <v>11</v>
      </c>
      <c r="G13" s="48" t="s">
        <v>242</v>
      </c>
      <c r="H13" s="68">
        <v>672.58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22" customFormat="1" ht="12.75">
      <c r="A14" s="35"/>
      <c r="B14" s="35"/>
      <c r="C14" s="35"/>
      <c r="D14" s="35"/>
      <c r="E14" s="35"/>
      <c r="F14" s="80">
        <v>12</v>
      </c>
      <c r="G14" s="48" t="s">
        <v>0</v>
      </c>
      <c r="H14" s="68">
        <v>8069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22" customFormat="1" ht="12.75">
      <c r="A15" s="35"/>
      <c r="B15" s="35"/>
      <c r="C15" s="35"/>
      <c r="D15" s="35"/>
      <c r="E15" s="35"/>
      <c r="F15" s="80">
        <v>13</v>
      </c>
      <c r="G15" s="48" t="s">
        <v>44</v>
      </c>
      <c r="H15" s="54">
        <v>1104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22" customFormat="1" ht="25.5">
      <c r="A16" s="35"/>
      <c r="B16" s="35"/>
      <c r="C16" s="35"/>
      <c r="D16" s="35"/>
      <c r="E16" s="35"/>
      <c r="F16" s="80">
        <v>14</v>
      </c>
      <c r="G16" s="48" t="s">
        <v>98</v>
      </c>
      <c r="H16" s="54">
        <v>1556.44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9" ht="12.75">
      <c r="A17" s="35"/>
      <c r="B17" s="35"/>
      <c r="C17" s="35"/>
      <c r="D17" s="35"/>
      <c r="E17" s="35"/>
      <c r="F17" s="35"/>
      <c r="G17" s="36" t="s">
        <v>79</v>
      </c>
      <c r="H17" s="54">
        <f>SUM(H3:H16)</f>
        <v>197029.22999999998</v>
      </c>
      <c r="I17" s="54">
        <f>E3-H17</f>
        <v>122936.03800000006</v>
      </c>
    </row>
    <row r="18" spans="1:9" ht="12.75">
      <c r="A18" s="12"/>
      <c r="B18" s="12"/>
      <c r="C18" s="12"/>
      <c r="D18" s="12"/>
      <c r="E18" s="12"/>
      <c r="F18" s="12"/>
      <c r="G18" s="18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8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8"/>
      <c r="H62" s="12"/>
      <c r="I62" s="12"/>
    </row>
    <row r="63" spans="7:8" ht="12.75">
      <c r="G63" s="18"/>
      <c r="H63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BB388"/>
  <sheetViews>
    <sheetView zoomScalePageLayoutView="0" workbookViewId="0" topLeftCell="A10">
      <selection activeCell="A11" sqref="A1:I11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00390625" style="3" customWidth="1"/>
    <col min="8" max="8" width="11.125" style="2" customWidth="1"/>
    <col min="9" max="9" width="14.00390625" style="15" customWidth="1"/>
    <col min="10" max="53" width="9.125" style="12" customWidth="1"/>
    <col min="54" max="54" width="9.125" style="19" customWidth="1"/>
    <col min="55" max="16384" width="9.125" style="2" customWidth="1"/>
  </cols>
  <sheetData>
    <row r="1" spans="1:9" ht="27" customHeight="1">
      <c r="A1" s="109" t="s">
        <v>110</v>
      </c>
      <c r="B1" s="110"/>
      <c r="C1" s="110"/>
      <c r="D1" s="110"/>
      <c r="E1" s="110"/>
      <c r="F1" s="110"/>
      <c r="G1" s="110"/>
      <c r="H1" s="110"/>
      <c r="I1" s="111"/>
    </row>
    <row r="2" spans="1:10" ht="63.75">
      <c r="A2" s="44" t="s">
        <v>74</v>
      </c>
      <c r="B2" s="44" t="s">
        <v>70</v>
      </c>
      <c r="C2" s="44" t="s">
        <v>76</v>
      </c>
      <c r="D2" s="44" t="s">
        <v>71</v>
      </c>
      <c r="E2" s="44" t="s">
        <v>77</v>
      </c>
      <c r="F2" s="44" t="s">
        <v>78</v>
      </c>
      <c r="G2" s="44" t="s">
        <v>72</v>
      </c>
      <c r="H2" s="44" t="s">
        <v>73</v>
      </c>
      <c r="I2" s="44" t="s">
        <v>75</v>
      </c>
      <c r="J2" s="16"/>
    </row>
    <row r="3" spans="1:54" s="4" customFormat="1" ht="25.5" customHeight="1">
      <c r="A3" s="54">
        <v>144702.65</v>
      </c>
      <c r="B3" s="55">
        <v>2639.1</v>
      </c>
      <c r="C3" s="54">
        <v>4.01</v>
      </c>
      <c r="D3" s="54">
        <f>B3*C3*12</f>
        <v>126993.492</v>
      </c>
      <c r="E3" s="54">
        <f>A3+D3</f>
        <v>271696.142</v>
      </c>
      <c r="F3" s="80">
        <v>1</v>
      </c>
      <c r="G3" s="48" t="s">
        <v>133</v>
      </c>
      <c r="H3" s="68">
        <v>2818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20"/>
    </row>
    <row r="4" spans="1:54" s="4" customFormat="1" ht="12.75">
      <c r="A4" s="35"/>
      <c r="B4" s="35"/>
      <c r="C4" s="35"/>
      <c r="D4" s="35"/>
      <c r="E4" s="35"/>
      <c r="F4" s="80">
        <v>2</v>
      </c>
      <c r="G4" s="48" t="s">
        <v>148</v>
      </c>
      <c r="H4" s="68">
        <v>606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20"/>
    </row>
    <row r="5" spans="1:54" s="4" customFormat="1" ht="12.75">
      <c r="A5" s="35"/>
      <c r="B5" s="35"/>
      <c r="C5" s="35"/>
      <c r="D5" s="35"/>
      <c r="E5" s="35"/>
      <c r="F5" s="80">
        <v>3</v>
      </c>
      <c r="G5" s="48" t="s">
        <v>12</v>
      </c>
      <c r="H5" s="68">
        <v>510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20"/>
    </row>
    <row r="6" spans="1:54" s="4" customFormat="1" ht="25.5">
      <c r="A6" s="35"/>
      <c r="B6" s="35"/>
      <c r="C6" s="35"/>
      <c r="D6" s="35"/>
      <c r="E6" s="35"/>
      <c r="F6" s="80">
        <v>4</v>
      </c>
      <c r="G6" s="48" t="s">
        <v>59</v>
      </c>
      <c r="H6" s="93">
        <v>1189.88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20"/>
    </row>
    <row r="7" spans="1:54" s="4" customFormat="1" ht="12.75">
      <c r="A7" s="35"/>
      <c r="B7" s="35"/>
      <c r="C7" s="35"/>
      <c r="D7" s="35"/>
      <c r="E7" s="35"/>
      <c r="F7" s="80">
        <v>5</v>
      </c>
      <c r="G7" s="48" t="s">
        <v>203</v>
      </c>
      <c r="H7" s="97">
        <v>443.33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20"/>
    </row>
    <row r="8" spans="1:54" s="4" customFormat="1" ht="25.5">
      <c r="A8" s="35"/>
      <c r="B8" s="35"/>
      <c r="C8" s="35"/>
      <c r="D8" s="35"/>
      <c r="E8" s="35"/>
      <c r="F8" s="80">
        <v>6</v>
      </c>
      <c r="G8" s="48" t="s">
        <v>67</v>
      </c>
      <c r="H8" s="68">
        <v>2642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20"/>
    </row>
    <row r="9" spans="1:54" s="17" customFormat="1" ht="25.5">
      <c r="A9" s="35"/>
      <c r="B9" s="35"/>
      <c r="C9" s="35"/>
      <c r="D9" s="35"/>
      <c r="E9" s="35"/>
      <c r="F9" s="80">
        <v>7</v>
      </c>
      <c r="G9" s="48" t="s">
        <v>244</v>
      </c>
      <c r="H9" s="68">
        <v>1600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21"/>
    </row>
    <row r="10" spans="1:9" s="12" customFormat="1" ht="25.5">
      <c r="A10" s="35"/>
      <c r="B10" s="35"/>
      <c r="C10" s="35"/>
      <c r="D10" s="35"/>
      <c r="E10" s="35"/>
      <c r="F10" s="80">
        <v>8</v>
      </c>
      <c r="G10" s="48" t="s">
        <v>98</v>
      </c>
      <c r="H10" s="54">
        <v>114.71</v>
      </c>
      <c r="I10" s="90"/>
    </row>
    <row r="11" spans="1:9" s="12" customFormat="1" ht="12.75">
      <c r="A11" s="35"/>
      <c r="B11" s="35"/>
      <c r="C11" s="35"/>
      <c r="D11" s="35"/>
      <c r="E11" s="35"/>
      <c r="F11" s="35"/>
      <c r="G11" s="36" t="s">
        <v>79</v>
      </c>
      <c r="H11" s="54">
        <f>SUM(H3:H10)</f>
        <v>9923.919999999998</v>
      </c>
      <c r="I11" s="54">
        <f>E3-H11</f>
        <v>261772.222</v>
      </c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52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pans="6:9" ht="12.75">
      <c r="F387" s="12"/>
      <c r="G387" s="18"/>
      <c r="H387" s="12"/>
      <c r="I387" s="12"/>
    </row>
    <row r="388" spans="7:8" ht="12.75">
      <c r="G388" s="18"/>
      <c r="H388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W288"/>
  <sheetViews>
    <sheetView zoomScalePageLayoutView="0" workbookViewId="0" topLeftCell="A10">
      <selection activeCell="G21" sqref="G21:I22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7.625" style="2" customWidth="1"/>
    <col min="4" max="4" width="9.125" style="2" customWidth="1"/>
    <col min="5" max="5" width="11.875" style="2" customWidth="1"/>
    <col min="6" max="6" width="4.375" style="2" customWidth="1"/>
    <col min="7" max="7" width="34.875" style="3" customWidth="1"/>
    <col min="8" max="8" width="11.125" style="2" customWidth="1"/>
    <col min="9" max="9" width="13.00390625" style="15" customWidth="1"/>
    <col min="10" max="23" width="9.125" style="12" customWidth="1"/>
    <col min="24" max="16384" width="9.125" style="2" customWidth="1"/>
  </cols>
  <sheetData>
    <row r="1" spans="1:9" ht="21.75" customHeight="1">
      <c r="A1" s="109" t="s">
        <v>111</v>
      </c>
      <c r="B1" s="112"/>
      <c r="C1" s="112"/>
      <c r="D1" s="112"/>
      <c r="E1" s="112"/>
      <c r="F1" s="112"/>
      <c r="G1" s="112"/>
      <c r="H1" s="112"/>
      <c r="I1" s="113"/>
    </row>
    <row r="2" spans="1:10" ht="76.5">
      <c r="A2" s="5" t="s">
        <v>74</v>
      </c>
      <c r="B2" s="5" t="s">
        <v>70</v>
      </c>
      <c r="C2" s="5" t="s">
        <v>76</v>
      </c>
      <c r="D2" s="5" t="s">
        <v>71</v>
      </c>
      <c r="E2" s="5" t="s">
        <v>77</v>
      </c>
      <c r="F2" s="5" t="s">
        <v>78</v>
      </c>
      <c r="G2" s="5" t="s">
        <v>99</v>
      </c>
      <c r="H2" s="5" t="s">
        <v>73</v>
      </c>
      <c r="I2" s="5" t="s">
        <v>80</v>
      </c>
      <c r="J2" s="16"/>
    </row>
    <row r="3" spans="1:23" s="4" customFormat="1" ht="27" customHeight="1">
      <c r="A3" s="6">
        <v>-63446.36</v>
      </c>
      <c r="B3" s="6">
        <v>4164.4</v>
      </c>
      <c r="C3" s="6">
        <v>4.01</v>
      </c>
      <c r="D3" s="6">
        <f>B3*C3*12</f>
        <v>200390.92799999999</v>
      </c>
      <c r="E3" s="90">
        <f>A3+D3</f>
        <v>136944.56799999997</v>
      </c>
      <c r="F3" s="91">
        <v>1</v>
      </c>
      <c r="G3" s="52" t="s">
        <v>306</v>
      </c>
      <c r="H3" s="90">
        <v>561</v>
      </c>
      <c r="I3" s="9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12.75">
      <c r="A4" s="6"/>
      <c r="B4" s="6"/>
      <c r="C4" s="6"/>
      <c r="D4" s="6"/>
      <c r="E4" s="6"/>
      <c r="F4" s="91">
        <v>2</v>
      </c>
      <c r="G4" s="52" t="s">
        <v>9</v>
      </c>
      <c r="H4" s="90">
        <v>800</v>
      </c>
      <c r="I4" s="9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12.75">
      <c r="A5" s="6"/>
      <c r="B5" s="6"/>
      <c r="C5" s="6"/>
      <c r="D5" s="6"/>
      <c r="E5" s="6"/>
      <c r="F5" s="91">
        <v>3</v>
      </c>
      <c r="G5" s="52" t="s">
        <v>297</v>
      </c>
      <c r="H5" s="90">
        <v>1152</v>
      </c>
      <c r="I5" s="90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6"/>
      <c r="B6" s="6"/>
      <c r="C6" s="6"/>
      <c r="D6" s="6"/>
      <c r="E6" s="6"/>
      <c r="F6" s="91">
        <v>4</v>
      </c>
      <c r="G6" s="52" t="s">
        <v>14</v>
      </c>
      <c r="H6" s="90">
        <v>510</v>
      </c>
      <c r="I6" s="9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25.5">
      <c r="A7" s="6"/>
      <c r="B7" s="6"/>
      <c r="C7" s="6"/>
      <c r="D7" s="6"/>
      <c r="E7" s="6"/>
      <c r="F7" s="91">
        <v>5</v>
      </c>
      <c r="G7" s="52" t="s">
        <v>21</v>
      </c>
      <c r="H7" s="90">
        <v>13250</v>
      </c>
      <c r="I7" s="9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25.5">
      <c r="A8" s="6"/>
      <c r="B8" s="6"/>
      <c r="C8" s="6"/>
      <c r="D8" s="6"/>
      <c r="E8" s="6"/>
      <c r="F8" s="91">
        <v>6</v>
      </c>
      <c r="G8" s="52" t="s">
        <v>166</v>
      </c>
      <c r="H8" s="90">
        <v>5091</v>
      </c>
      <c r="I8" s="9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12.75">
      <c r="A9" s="6"/>
      <c r="B9" s="6"/>
      <c r="C9" s="6"/>
      <c r="D9" s="6"/>
      <c r="E9" s="6"/>
      <c r="F9" s="91">
        <v>7</v>
      </c>
      <c r="G9" s="52" t="s">
        <v>167</v>
      </c>
      <c r="H9" s="90">
        <v>1991</v>
      </c>
      <c r="I9" s="9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25.5">
      <c r="A10" s="6"/>
      <c r="B10" s="6"/>
      <c r="C10" s="6"/>
      <c r="D10" s="6"/>
      <c r="E10" s="6"/>
      <c r="F10" s="91">
        <v>8</v>
      </c>
      <c r="G10" s="52" t="s">
        <v>59</v>
      </c>
      <c r="H10" s="90">
        <v>1784.82</v>
      </c>
      <c r="I10" s="9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4" customFormat="1" ht="12.75">
      <c r="A11" s="6"/>
      <c r="B11" s="6"/>
      <c r="C11" s="6"/>
      <c r="D11" s="6"/>
      <c r="E11" s="6"/>
      <c r="F11" s="91">
        <v>9</v>
      </c>
      <c r="G11" s="52" t="s">
        <v>203</v>
      </c>
      <c r="H11" s="6">
        <v>443.33</v>
      </c>
      <c r="I11" s="9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25.5">
      <c r="A12" s="6"/>
      <c r="B12" s="6"/>
      <c r="C12" s="6"/>
      <c r="D12" s="6"/>
      <c r="E12" s="6"/>
      <c r="F12" s="91">
        <v>10</v>
      </c>
      <c r="G12" s="52" t="s">
        <v>66</v>
      </c>
      <c r="H12" s="90">
        <v>14150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7" customFormat="1" ht="38.25">
      <c r="A13" s="6"/>
      <c r="B13" s="6"/>
      <c r="C13" s="6"/>
      <c r="D13" s="6"/>
      <c r="E13" s="6"/>
      <c r="F13" s="91">
        <v>11</v>
      </c>
      <c r="G13" s="52" t="s">
        <v>307</v>
      </c>
      <c r="H13" s="90">
        <v>25300</v>
      </c>
      <c r="I13" s="9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7" customFormat="1" ht="12.75">
      <c r="A14" s="6"/>
      <c r="B14" s="6"/>
      <c r="C14" s="6"/>
      <c r="D14" s="6"/>
      <c r="E14" s="6"/>
      <c r="F14" s="91">
        <v>12</v>
      </c>
      <c r="G14" s="52" t="s">
        <v>223</v>
      </c>
      <c r="H14" s="90">
        <v>1031</v>
      </c>
      <c r="I14" s="90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7" customFormat="1" ht="25.5">
      <c r="A15" s="6"/>
      <c r="B15" s="6"/>
      <c r="C15" s="6"/>
      <c r="D15" s="6"/>
      <c r="E15" s="6"/>
      <c r="F15" s="91">
        <v>13</v>
      </c>
      <c r="G15" s="52" t="s">
        <v>237</v>
      </c>
      <c r="H15" s="90">
        <v>29922</v>
      </c>
      <c r="I15" s="9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7" customFormat="1" ht="12.75">
      <c r="A16" s="6"/>
      <c r="B16" s="6"/>
      <c r="C16" s="6"/>
      <c r="D16" s="6"/>
      <c r="E16" s="6"/>
      <c r="F16" s="91">
        <v>14</v>
      </c>
      <c r="G16" s="52" t="s">
        <v>293</v>
      </c>
      <c r="H16" s="90">
        <v>1914</v>
      </c>
      <c r="I16" s="9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7" customFormat="1" ht="25.5">
      <c r="A17" s="6"/>
      <c r="B17" s="6"/>
      <c r="C17" s="6"/>
      <c r="D17" s="6"/>
      <c r="E17" s="6"/>
      <c r="F17" s="91">
        <v>15</v>
      </c>
      <c r="G17" s="52" t="s">
        <v>98</v>
      </c>
      <c r="H17" s="90">
        <v>121.26</v>
      </c>
      <c r="I17" s="9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7" customFormat="1" ht="12.75">
      <c r="A18" s="6"/>
      <c r="B18" s="6"/>
      <c r="C18" s="6"/>
      <c r="D18" s="6"/>
      <c r="E18" s="6"/>
      <c r="F18" s="6"/>
      <c r="G18" s="41" t="s">
        <v>79</v>
      </c>
      <c r="H18" s="90">
        <f>SUM(H3:H17)</f>
        <v>98021.40999999999</v>
      </c>
      <c r="I18" s="90">
        <f>E3-H18</f>
        <v>38923.15799999998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DNS</cp:lastModifiedBy>
  <cp:lastPrinted>2016-06-24T05:35:45Z</cp:lastPrinted>
  <dcterms:created xsi:type="dcterms:W3CDTF">2009-03-17T08:20:28Z</dcterms:created>
  <dcterms:modified xsi:type="dcterms:W3CDTF">2016-07-05T04:28:34Z</dcterms:modified>
  <cp:category/>
  <cp:version/>
  <cp:contentType/>
  <cp:contentStatus/>
</cp:coreProperties>
</file>