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 уточн.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<sst xmlns="http://schemas.openxmlformats.org/spreadsheetml/2006/main" count="247" uniqueCount="77">
  <si>
    <t>СВЕДЕНИЯ</t>
  </si>
  <si>
    <t>№ п/п</t>
  </si>
  <si>
    <t>Наименование жилищно-коммунальных услуг</t>
  </si>
  <si>
    <t>Сумма в руб. и коп.</t>
  </si>
  <si>
    <t>Исполнитель, Поставщик, Ресурсоснабжающая организация</t>
  </si>
  <si>
    <t>Содержание и ремонт общего имущества</t>
  </si>
  <si>
    <t>1.1.</t>
  </si>
  <si>
    <t>Шопшинское МУП ЖКХ</t>
  </si>
  <si>
    <t>ООО Рубикон</t>
  </si>
  <si>
    <t>Услуги связи</t>
  </si>
  <si>
    <t>ООО Фортуна</t>
  </si>
  <si>
    <t>ООО Строймастердомофоны</t>
  </si>
  <si>
    <t>ООО Жилсервис</t>
  </si>
  <si>
    <t>ООО АФК Стройтранзит</t>
  </si>
  <si>
    <t>ВДПО</t>
  </si>
  <si>
    <t>Великосельское МП ЖКХ</t>
  </si>
  <si>
    <t>ЖСК Заря</t>
  </si>
  <si>
    <t>ЖСК Машиностроитель</t>
  </si>
  <si>
    <t>ЖСК Юбилейный</t>
  </si>
  <si>
    <t>ООО Профдезинфекция</t>
  </si>
  <si>
    <t>Трест Гаврилов - Ямрайгаз</t>
  </si>
  <si>
    <t>ИТОГО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</si>
  <si>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</si>
  <si>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</si>
  <si>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</si>
  <si>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</si>
  <si>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</si>
  <si>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</si>
  <si>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</si>
  <si>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</si>
  <si>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</si>
  <si>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</si>
  <si>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Коммунальные услуги</t>
  </si>
  <si>
    <t>ООО Яркоммунсервис</t>
  </si>
  <si>
    <t>2.1.</t>
  </si>
  <si>
    <t>Холодное водоснабжение и водоотведение</t>
  </si>
  <si>
    <t>I</t>
  </si>
  <si>
    <t>II</t>
  </si>
  <si>
    <t>Д/С Искра</t>
  </si>
  <si>
    <t>ОАО Ресурс</t>
  </si>
  <si>
    <t>III</t>
  </si>
  <si>
    <t>Отопление</t>
  </si>
  <si>
    <t>ОАО ГМЗ Агат</t>
  </si>
  <si>
    <t>С/П Сосновый бор</t>
  </si>
  <si>
    <t>Ростелеком</t>
  </si>
  <si>
    <t>IV</t>
  </si>
  <si>
    <t>Вывоз и утилизация ТБО</t>
  </si>
  <si>
    <t>2.2.</t>
  </si>
  <si>
    <t>2.3.</t>
  </si>
  <si>
    <t>2.4.</t>
  </si>
  <si>
    <t>2.5.</t>
  </si>
  <si>
    <t>2.6.</t>
  </si>
  <si>
    <t>ООО Спецавтохозяйство</t>
  </si>
  <si>
    <t>3.</t>
  </si>
  <si>
    <t>"</t>
  </si>
  <si>
    <t>Прочие расходы</t>
  </si>
  <si>
    <t>Текущий ремонт</t>
  </si>
  <si>
    <t>Содержание ООО УЖК</t>
  </si>
  <si>
    <t>V</t>
  </si>
  <si>
    <t>Всего коммунальные услуги</t>
  </si>
  <si>
    <t>Всего прочие услуги</t>
  </si>
  <si>
    <t>Жилищные услуги</t>
  </si>
  <si>
    <t>Всего жилищные услуги</t>
  </si>
  <si>
    <t>ВСЕГО РАСХОДЫ</t>
  </si>
  <si>
    <t>1.</t>
  </si>
  <si>
    <t>ВСЕГО ДОХОДЫ</t>
  </si>
  <si>
    <t>ИП Корнев</t>
  </si>
  <si>
    <t>1.12.</t>
  </si>
  <si>
    <t>ИП Фомичев</t>
  </si>
  <si>
    <t>о доходах и расходах по ООО "Управляющая жилищная компания" за 2014 год</t>
  </si>
  <si>
    <t>Исполнитель, Поставщик, Ресурсо-снабжающая организация</t>
  </si>
  <si>
    <t>расходы</t>
  </si>
  <si>
    <t>доходы</t>
  </si>
  <si>
    <t>ТеплоЭнергоСтройМонтаж</t>
  </si>
  <si>
    <t>Яркоммунсервис</t>
  </si>
  <si>
    <t>Великое МП</t>
  </si>
  <si>
    <t>о доходах и расходах по ООО "Управляющая жилищная компания" за 2015год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</si>
</sst>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6">
      <selection activeCell="F9" sqref="F9"/>
    </sheetView>
  </sheetViews>
  <sheetFormatPr defaultColWidth="19.00390625" defaultRowHeight="12.75"/>
  <cols>
    <col min="1" max="1" width="8.140625" style="3" customWidth="1"/>
    <col min="2" max="2" width="20.00390625" style="20" customWidth="1"/>
    <col min="3" max="3" width="26.28125" style="2" customWidth="1"/>
    <col min="4" max="6" width="20.57421875" style="3" customWidth="1"/>
    <col min="7" max="16384" width="19.00390625" style="3" customWidth="1"/>
  </cols>
  <sheetData>
    <row r="1" spans="1:5" ht="23.25">
      <c r="A1" s="40" t="s">
        <v>0</v>
      </c>
      <c r="B1" s="40"/>
      <c r="C1" s="40"/>
      <c r="D1" s="40"/>
      <c r="E1" s="40"/>
    </row>
    <row r="2" spans="1:5" ht="37.5" customHeight="1">
      <c r="A2" s="41" t="s">
        <v>76</v>
      </c>
      <c r="B2" s="41"/>
      <c r="C2" s="41"/>
      <c r="D2" s="41"/>
      <c r="E2" s="41"/>
    </row>
    <row r="3" ht="10.5" customHeight="1"/>
    <row r="4" spans="1:5" ht="18.75" customHeight="1">
      <c r="A4" s="42" t="s">
        <v>1</v>
      </c>
      <c r="B4" s="42" t="s">
        <v>2</v>
      </c>
      <c r="C4" s="42" t="s">
        <v>70</v>
      </c>
      <c r="D4" s="42" t="s">
        <v>3</v>
      </c>
      <c r="E4" s="42"/>
    </row>
    <row r="5" spans="1:5" s="2" customFormat="1" ht="76.5" customHeight="1">
      <c r="A5" s="42"/>
      <c r="B5" s="42"/>
      <c r="C5" s="42"/>
      <c r="D5" s="1" t="s">
        <v>71</v>
      </c>
      <c r="E5" s="1" t="s">
        <v>72</v>
      </c>
    </row>
    <row r="6" spans="1:5" s="2" customFormat="1" ht="18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s="5" customFormat="1" ht="22.5" customHeight="1">
      <c r="A7" s="4" t="s">
        <v>36</v>
      </c>
      <c r="B7" s="47" t="s">
        <v>61</v>
      </c>
      <c r="C7" s="47"/>
      <c r="D7" s="47"/>
      <c r="E7" s="4"/>
    </row>
    <row r="8" spans="1:5" s="5" customFormat="1" ht="17.25" customHeight="1">
      <c r="A8" s="4" t="s">
        <v>64</v>
      </c>
      <c r="B8" s="48" t="s">
        <v>5</v>
      </c>
      <c r="C8" s="48"/>
      <c r="D8" s="48"/>
      <c r="E8" s="4"/>
    </row>
    <row r="9" spans="1:5" ht="36" customHeight="1">
      <c r="A9" s="6" t="s">
        <v>6</v>
      </c>
      <c r="B9" s="6" t="s">
        <v>54</v>
      </c>
      <c r="C9" s="1" t="s">
        <v>7</v>
      </c>
      <c r="D9" s="7">
        <v>728629.98</v>
      </c>
      <c r="E9" s="7">
        <f>D9</f>
        <v>728629.98</v>
      </c>
    </row>
    <row r="10" spans="1:5" ht="18">
      <c r="A10" s="6" t="s">
        <v>22</v>
      </c>
      <c r="B10" s="6" t="s">
        <v>54</v>
      </c>
      <c r="C10" s="1" t="s">
        <v>8</v>
      </c>
      <c r="D10" s="7">
        <v>988583.82</v>
      </c>
      <c r="E10" s="7">
        <f aca="true" t="shared" si="0" ref="E10:E20">D10</f>
        <v>988583.82</v>
      </c>
    </row>
    <row r="11" spans="1:5" ht="18">
      <c r="A11" s="6" t="s">
        <v>23</v>
      </c>
      <c r="B11" s="6" t="s">
        <v>54</v>
      </c>
      <c r="C11" s="1" t="s">
        <v>12</v>
      </c>
      <c r="D11" s="7">
        <v>4014940.78</v>
      </c>
      <c r="E11" s="7">
        <f t="shared" si="0"/>
        <v>4014940.78</v>
      </c>
    </row>
    <row r="12" spans="1:5" ht="34.5" customHeight="1">
      <c r="A12" s="6" t="s">
        <v>24</v>
      </c>
      <c r="B12" s="6" t="s">
        <v>54</v>
      </c>
      <c r="C12" s="1" t="s">
        <v>13</v>
      </c>
      <c r="D12" s="7">
        <v>256491.84</v>
      </c>
      <c r="E12" s="7">
        <f t="shared" si="0"/>
        <v>256491.84</v>
      </c>
    </row>
    <row r="13" spans="1:5" ht="18">
      <c r="A13" s="6" t="s">
        <v>25</v>
      </c>
      <c r="B13" s="6" t="s">
        <v>54</v>
      </c>
      <c r="C13" s="1" t="s">
        <v>14</v>
      </c>
      <c r="D13" s="7">
        <v>221377.11</v>
      </c>
      <c r="E13" s="7">
        <f t="shared" si="0"/>
        <v>221377.11</v>
      </c>
    </row>
    <row r="14" spans="1:5" ht="33" customHeight="1">
      <c r="A14" s="6" t="s">
        <v>26</v>
      </c>
      <c r="B14" s="6" t="s">
        <v>54</v>
      </c>
      <c r="C14" s="1" t="s">
        <v>15</v>
      </c>
      <c r="D14" s="7">
        <v>411760</v>
      </c>
      <c r="E14" s="7">
        <f t="shared" si="0"/>
        <v>411760</v>
      </c>
    </row>
    <row r="15" spans="1:5" ht="18">
      <c r="A15" s="6" t="s">
        <v>27</v>
      </c>
      <c r="B15" s="6" t="s">
        <v>54</v>
      </c>
      <c r="C15" s="1" t="s">
        <v>16</v>
      </c>
      <c r="D15" s="7">
        <v>153303.07</v>
      </c>
      <c r="E15" s="7">
        <f t="shared" si="0"/>
        <v>153303.07</v>
      </c>
    </row>
    <row r="16" spans="1:5" ht="36.75" customHeight="1">
      <c r="A16" s="6" t="s">
        <v>28</v>
      </c>
      <c r="B16" s="6" t="s">
        <v>54</v>
      </c>
      <c r="C16" s="1" t="s">
        <v>17</v>
      </c>
      <c r="D16" s="7">
        <v>295824.58</v>
      </c>
      <c r="E16" s="7">
        <f t="shared" si="0"/>
        <v>295824.58</v>
      </c>
    </row>
    <row r="17" spans="1:5" ht="18">
      <c r="A17" s="6" t="s">
        <v>29</v>
      </c>
      <c r="B17" s="6" t="s">
        <v>54</v>
      </c>
      <c r="C17" s="1" t="s">
        <v>18</v>
      </c>
      <c r="D17" s="7">
        <v>182160.42</v>
      </c>
      <c r="E17" s="7">
        <f t="shared" si="0"/>
        <v>182160.42</v>
      </c>
    </row>
    <row r="18" spans="1:5" ht="36">
      <c r="A18" s="6" t="s">
        <v>30</v>
      </c>
      <c r="B18" s="6" t="s">
        <v>54</v>
      </c>
      <c r="C18" s="1" t="s">
        <v>19</v>
      </c>
      <c r="D18" s="7">
        <v>287568.2</v>
      </c>
      <c r="E18" s="7">
        <f t="shared" si="0"/>
        <v>287568.2</v>
      </c>
    </row>
    <row r="19" spans="1:5" ht="36">
      <c r="A19" s="6" t="s">
        <v>31</v>
      </c>
      <c r="B19" s="6" t="s">
        <v>54</v>
      </c>
      <c r="C19" s="1" t="s">
        <v>20</v>
      </c>
      <c r="D19" s="7">
        <v>276236.16</v>
      </c>
      <c r="E19" s="7">
        <f t="shared" si="0"/>
        <v>276236.16</v>
      </c>
    </row>
    <row r="20" spans="1:5" ht="18">
      <c r="A20" s="6" t="s">
        <v>67</v>
      </c>
      <c r="B20" s="6" t="s">
        <v>54</v>
      </c>
      <c r="C20" s="1" t="s">
        <v>66</v>
      </c>
      <c r="D20" s="7">
        <v>3563552</v>
      </c>
      <c r="E20" s="7">
        <f t="shared" si="0"/>
        <v>3563552</v>
      </c>
    </row>
    <row r="21" spans="1:5" s="5" customFormat="1" ht="18">
      <c r="A21" s="4"/>
      <c r="B21" s="22" t="s">
        <v>21</v>
      </c>
      <c r="C21" s="8"/>
      <c r="D21" s="9">
        <f>SUM(D9:D20)</f>
        <v>11380427.96</v>
      </c>
      <c r="E21" s="9">
        <f>SUM(E9:E20)</f>
        <v>11380427.96</v>
      </c>
    </row>
    <row r="22" spans="1:5" s="5" customFormat="1" ht="17.25" customHeight="1">
      <c r="A22" s="44"/>
      <c r="B22" s="44"/>
      <c r="C22" s="44"/>
      <c r="D22" s="44"/>
      <c r="E22" s="4"/>
    </row>
    <row r="23" spans="1:5" s="5" customFormat="1" ht="18">
      <c r="A23" s="4" t="s">
        <v>37</v>
      </c>
      <c r="B23" s="22" t="s">
        <v>46</v>
      </c>
      <c r="C23" s="8"/>
      <c r="D23" s="4"/>
      <c r="E23" s="4"/>
    </row>
    <row r="24" spans="1:5" ht="36">
      <c r="A24" s="6" t="s">
        <v>34</v>
      </c>
      <c r="B24" s="6" t="s">
        <v>54</v>
      </c>
      <c r="C24" s="1" t="s">
        <v>15</v>
      </c>
      <c r="D24" s="7">
        <v>199002</v>
      </c>
      <c r="E24" s="7">
        <f>D24</f>
        <v>199002</v>
      </c>
    </row>
    <row r="25" spans="1:5" ht="36" customHeight="1">
      <c r="A25" s="6" t="s">
        <v>47</v>
      </c>
      <c r="B25" s="6" t="s">
        <v>54</v>
      </c>
      <c r="C25" s="1" t="s">
        <v>7</v>
      </c>
      <c r="D25" s="7">
        <v>521309.32</v>
      </c>
      <c r="E25" s="7">
        <f>D25</f>
        <v>521309.32</v>
      </c>
    </row>
    <row r="26" spans="1:5" ht="55.5" customHeight="1">
      <c r="A26" s="6" t="s">
        <v>48</v>
      </c>
      <c r="B26" s="6" t="s">
        <v>54</v>
      </c>
      <c r="C26" s="1" t="s">
        <v>52</v>
      </c>
      <c r="D26" s="7">
        <v>4311060.14</v>
      </c>
      <c r="E26" s="7">
        <f>D26</f>
        <v>4311060.14</v>
      </c>
    </row>
    <row r="27" spans="1:5" ht="33" customHeight="1">
      <c r="A27" s="6" t="s">
        <v>49</v>
      </c>
      <c r="B27" s="6" t="s">
        <v>54</v>
      </c>
      <c r="C27" s="1" t="s">
        <v>68</v>
      </c>
      <c r="D27" s="7">
        <v>94800</v>
      </c>
      <c r="E27" s="7">
        <f>D27</f>
        <v>94800</v>
      </c>
    </row>
    <row r="28" spans="1:7" ht="23.25">
      <c r="A28" s="6"/>
      <c r="B28" s="22" t="s">
        <v>21</v>
      </c>
      <c r="C28" s="1"/>
      <c r="D28" s="9">
        <f>SUM(D24:D27)</f>
        <v>5126171.46</v>
      </c>
      <c r="E28" s="9">
        <f>SUM(E24:E27)</f>
        <v>5126171.46</v>
      </c>
      <c r="F28" s="14"/>
      <c r="G28" s="24"/>
    </row>
    <row r="29" spans="1:5" s="35" customFormat="1" ht="32.25" customHeight="1">
      <c r="A29" s="31"/>
      <c r="B29" s="32" t="s">
        <v>62</v>
      </c>
      <c r="C29" s="33"/>
      <c r="D29" s="34">
        <f>SUM(D28,D21)</f>
        <v>16506599.420000002</v>
      </c>
      <c r="E29" s="34">
        <f>SUM(E28,E21)</f>
        <v>16506599.420000002</v>
      </c>
    </row>
    <row r="30" spans="1:5" ht="12.75" customHeight="1">
      <c r="A30" s="43"/>
      <c r="B30" s="43"/>
      <c r="C30" s="43"/>
      <c r="D30" s="43"/>
      <c r="E30" s="6"/>
    </row>
    <row r="31" spans="1:5" s="2" customFormat="1" ht="18">
      <c r="A31" s="1">
        <v>1</v>
      </c>
      <c r="B31" s="1">
        <v>2</v>
      </c>
      <c r="C31" s="1">
        <v>3</v>
      </c>
      <c r="D31" s="1">
        <v>4</v>
      </c>
      <c r="E31" s="1">
        <v>5</v>
      </c>
    </row>
    <row r="32" spans="1:5" s="15" customFormat="1" ht="19.5" customHeight="1">
      <c r="A32" s="11" t="s">
        <v>40</v>
      </c>
      <c r="B32" s="47" t="s">
        <v>32</v>
      </c>
      <c r="C32" s="47"/>
      <c r="D32" s="47"/>
      <c r="E32" s="11"/>
    </row>
    <row r="33" spans="1:5" s="5" customFormat="1" ht="35.25" customHeight="1">
      <c r="A33" s="4">
        <v>1</v>
      </c>
      <c r="B33" s="48" t="s">
        <v>35</v>
      </c>
      <c r="C33" s="48"/>
      <c r="D33" s="48"/>
      <c r="E33" s="4"/>
    </row>
    <row r="34" spans="1:5" ht="34.5" customHeight="1">
      <c r="A34" s="6" t="s">
        <v>6</v>
      </c>
      <c r="B34" s="6" t="s">
        <v>54</v>
      </c>
      <c r="C34" s="1" t="s">
        <v>33</v>
      </c>
      <c r="D34" s="6">
        <v>363644.79</v>
      </c>
      <c r="E34" s="7">
        <f aca="true" t="shared" si="1" ref="E34:E39">D34</f>
        <v>363644.79</v>
      </c>
    </row>
    <row r="35" spans="1:5" ht="18">
      <c r="A35" s="6" t="s">
        <v>22</v>
      </c>
      <c r="B35" s="6" t="s">
        <v>54</v>
      </c>
      <c r="C35" s="1" t="s">
        <v>44</v>
      </c>
      <c r="D35" s="6">
        <v>36127.84</v>
      </c>
      <c r="E35" s="7">
        <f t="shared" si="1"/>
        <v>36127.84</v>
      </c>
    </row>
    <row r="36" spans="1:5" ht="38.25" customHeight="1">
      <c r="A36" s="6" t="s">
        <v>23</v>
      </c>
      <c r="B36" s="6" t="s">
        <v>54</v>
      </c>
      <c r="C36" s="1" t="s">
        <v>15</v>
      </c>
      <c r="D36" s="6">
        <v>1476434.94</v>
      </c>
      <c r="E36" s="7">
        <f t="shared" si="1"/>
        <v>1476434.94</v>
      </c>
    </row>
    <row r="37" spans="1:5" ht="36">
      <c r="A37" s="6" t="s">
        <v>24</v>
      </c>
      <c r="B37" s="6" t="s">
        <v>54</v>
      </c>
      <c r="C37" s="1" t="s">
        <v>73</v>
      </c>
      <c r="D37" s="6">
        <v>286770.73</v>
      </c>
      <c r="E37" s="7">
        <f t="shared" si="1"/>
        <v>286770.73</v>
      </c>
    </row>
    <row r="38" spans="1:5" ht="36.75" customHeight="1">
      <c r="A38" s="6" t="s">
        <v>25</v>
      </c>
      <c r="B38" s="6" t="s">
        <v>54</v>
      </c>
      <c r="C38" s="1" t="s">
        <v>7</v>
      </c>
      <c r="D38" s="6">
        <v>1710424.41</v>
      </c>
      <c r="E38" s="7">
        <f t="shared" si="1"/>
        <v>1710424.41</v>
      </c>
    </row>
    <row r="39" spans="1:5" ht="18">
      <c r="A39" s="6" t="s">
        <v>26</v>
      </c>
      <c r="B39" s="6" t="s">
        <v>54</v>
      </c>
      <c r="C39" s="1" t="s">
        <v>39</v>
      </c>
      <c r="D39" s="6">
        <v>14550825.84</v>
      </c>
      <c r="E39" s="7">
        <f t="shared" si="1"/>
        <v>14550825.84</v>
      </c>
    </row>
    <row r="40" spans="1:5" s="5" customFormat="1" ht="18">
      <c r="A40" s="4"/>
      <c r="B40" s="22" t="s">
        <v>21</v>
      </c>
      <c r="C40" s="8"/>
      <c r="D40" s="9">
        <f>SUM(D34:D39)</f>
        <v>18424228.55</v>
      </c>
      <c r="E40" s="9">
        <f>SUM(E34:E39)</f>
        <v>18424228.55</v>
      </c>
    </row>
    <row r="41" spans="1:5" ht="10.5" customHeight="1">
      <c r="A41" s="43"/>
      <c r="B41" s="43"/>
      <c r="C41" s="43"/>
      <c r="D41" s="43"/>
      <c r="E41" s="6"/>
    </row>
    <row r="42" spans="1:5" s="5" customFormat="1" ht="21" customHeight="1">
      <c r="A42" s="4">
        <v>2</v>
      </c>
      <c r="B42" s="47" t="s">
        <v>41</v>
      </c>
      <c r="C42" s="47"/>
      <c r="D42" s="47"/>
      <c r="E42" s="4"/>
    </row>
    <row r="43" spans="1:5" ht="18">
      <c r="A43" s="6" t="s">
        <v>34</v>
      </c>
      <c r="B43" s="6" t="s">
        <v>54</v>
      </c>
      <c r="C43" s="1" t="s">
        <v>42</v>
      </c>
      <c r="D43" s="7">
        <v>2460080.81</v>
      </c>
      <c r="E43" s="7">
        <f aca="true" t="shared" si="2" ref="E43:E48">D43</f>
        <v>2460080.81</v>
      </c>
    </row>
    <row r="44" spans="1:5" ht="18">
      <c r="A44" s="6" t="s">
        <v>47</v>
      </c>
      <c r="B44" s="6" t="s">
        <v>54</v>
      </c>
      <c r="C44" s="1" t="s">
        <v>39</v>
      </c>
      <c r="D44" s="7">
        <v>22670402.19</v>
      </c>
      <c r="E44" s="7">
        <f t="shared" si="2"/>
        <v>22670402.19</v>
      </c>
    </row>
    <row r="45" spans="1:5" ht="18">
      <c r="A45" s="6" t="s">
        <v>48</v>
      </c>
      <c r="B45" s="6" t="s">
        <v>54</v>
      </c>
      <c r="C45" s="1" t="s">
        <v>74</v>
      </c>
      <c r="D45" s="7">
        <v>1118999.26</v>
      </c>
      <c r="E45" s="7">
        <f t="shared" si="2"/>
        <v>1118999.26</v>
      </c>
    </row>
    <row r="46" spans="1:5" ht="36">
      <c r="A46" s="6" t="s">
        <v>49</v>
      </c>
      <c r="B46" s="6" t="s">
        <v>54</v>
      </c>
      <c r="C46" s="1" t="s">
        <v>73</v>
      </c>
      <c r="D46" s="7">
        <v>214878.9</v>
      </c>
      <c r="E46" s="7">
        <f t="shared" si="2"/>
        <v>214878.9</v>
      </c>
    </row>
    <row r="47" spans="1:5" ht="18.75" customHeight="1">
      <c r="A47" s="6" t="s">
        <v>50</v>
      </c>
      <c r="B47" s="6" t="s">
        <v>54</v>
      </c>
      <c r="C47" s="1" t="s">
        <v>7</v>
      </c>
      <c r="D47" s="7">
        <v>4649289.21</v>
      </c>
      <c r="E47" s="7">
        <f t="shared" si="2"/>
        <v>4649289.21</v>
      </c>
    </row>
    <row r="48" spans="1:5" ht="18" customHeight="1">
      <c r="A48" s="6" t="s">
        <v>51</v>
      </c>
      <c r="B48" s="6" t="s">
        <v>54</v>
      </c>
      <c r="C48" s="1" t="s">
        <v>75</v>
      </c>
      <c r="D48" s="6">
        <v>618068.58</v>
      </c>
      <c r="E48" s="7">
        <f t="shared" si="2"/>
        <v>618068.58</v>
      </c>
    </row>
    <row r="49" spans="1:5" s="5" customFormat="1" ht="18">
      <c r="A49" s="4"/>
      <c r="B49" s="22" t="s">
        <v>21</v>
      </c>
      <c r="C49" s="8"/>
      <c r="D49" s="9">
        <f>SUM(D43:D48)</f>
        <v>31731718.95</v>
      </c>
      <c r="E49" s="9">
        <f>SUM(E43:E48)</f>
        <v>31731718.95</v>
      </c>
    </row>
    <row r="50" spans="1:5" ht="9.75" customHeight="1">
      <c r="A50" s="43"/>
      <c r="B50" s="43"/>
      <c r="C50" s="43"/>
      <c r="D50" s="43"/>
      <c r="E50" s="6"/>
    </row>
    <row r="51" spans="1:5" s="35" customFormat="1" ht="42" customHeight="1">
      <c r="A51" s="31"/>
      <c r="B51" s="49" t="s">
        <v>59</v>
      </c>
      <c r="C51" s="50"/>
      <c r="D51" s="34">
        <f>SUM(D49,D40)</f>
        <v>50155947.5</v>
      </c>
      <c r="E51" s="34">
        <f>SUM(E49,E40)</f>
        <v>50155947.5</v>
      </c>
    </row>
    <row r="52" spans="1:5" ht="10.5" customHeight="1">
      <c r="A52" s="43"/>
      <c r="B52" s="43"/>
      <c r="C52" s="43"/>
      <c r="D52" s="43"/>
      <c r="E52" s="6"/>
    </row>
    <row r="53" spans="1:5" s="15" customFormat="1" ht="23.25">
      <c r="A53" s="11" t="s">
        <v>45</v>
      </c>
      <c r="B53" s="23" t="s">
        <v>55</v>
      </c>
      <c r="C53" s="16"/>
      <c r="D53" s="11"/>
      <c r="E53" s="11"/>
    </row>
    <row r="54" spans="1:5" s="5" customFormat="1" ht="18">
      <c r="A54" s="4">
        <v>1</v>
      </c>
      <c r="B54" s="44" t="s">
        <v>9</v>
      </c>
      <c r="C54" s="44"/>
      <c r="D54" s="4"/>
      <c r="E54" s="4"/>
    </row>
    <row r="55" spans="1:5" ht="18">
      <c r="A55" s="6" t="s">
        <v>6</v>
      </c>
      <c r="B55" s="6" t="s">
        <v>54</v>
      </c>
      <c r="C55" s="1" t="s">
        <v>10</v>
      </c>
      <c r="D55" s="6">
        <v>347104</v>
      </c>
      <c r="E55" s="7">
        <f>D55</f>
        <v>347104</v>
      </c>
    </row>
    <row r="56" spans="1:5" ht="57" customHeight="1">
      <c r="A56" s="6" t="s">
        <v>22</v>
      </c>
      <c r="B56" s="6" t="s">
        <v>54</v>
      </c>
      <c r="C56" s="1" t="s">
        <v>11</v>
      </c>
      <c r="D56" s="6">
        <v>247874</v>
      </c>
      <c r="E56" s="7">
        <f>D56</f>
        <v>247874</v>
      </c>
    </row>
    <row r="57" spans="1:5" ht="17.25" customHeight="1">
      <c r="A57" s="6"/>
      <c r="B57" s="22" t="s">
        <v>21</v>
      </c>
      <c r="C57" s="1"/>
      <c r="D57" s="4">
        <f>SUM(D55:D56)</f>
        <v>594978</v>
      </c>
      <c r="E57" s="4">
        <f>SUM(E55:E56)</f>
        <v>594978</v>
      </c>
    </row>
    <row r="58" spans="1:5" s="5" customFormat="1" ht="30.75" customHeight="1" hidden="1">
      <c r="A58" s="4"/>
      <c r="B58" s="45"/>
      <c r="C58" s="46"/>
      <c r="D58" s="4"/>
      <c r="E58" s="4"/>
    </row>
    <row r="59" spans="1:5" ht="11.25" customHeight="1">
      <c r="A59" s="43"/>
      <c r="B59" s="43"/>
      <c r="C59" s="43"/>
      <c r="D59" s="43"/>
      <c r="E59" s="6"/>
    </row>
    <row r="60" spans="1:5" s="28" customFormat="1" ht="18">
      <c r="A60" s="27" t="s">
        <v>53</v>
      </c>
      <c r="B60" s="26" t="s">
        <v>57</v>
      </c>
      <c r="C60" s="29"/>
      <c r="D60" s="30">
        <v>6871149</v>
      </c>
      <c r="E60" s="27">
        <v>9085134</v>
      </c>
    </row>
    <row r="61" spans="1:5" s="38" customFormat="1" ht="20.25">
      <c r="A61" s="37"/>
      <c r="B61" s="32" t="s">
        <v>60</v>
      </c>
      <c r="C61" s="36"/>
      <c r="D61" s="34">
        <f>SUM(D60,D58,D57)</f>
        <v>7466127</v>
      </c>
      <c r="E61" s="34">
        <f>SUM(E60,E58,E57)</f>
        <v>9680112</v>
      </c>
    </row>
    <row r="62" spans="1:5" s="35" customFormat="1" ht="10.5" customHeight="1">
      <c r="A62" s="51"/>
      <c r="B62" s="51"/>
      <c r="C62" s="51"/>
      <c r="D62" s="51"/>
      <c r="E62" s="31"/>
    </row>
    <row r="63" spans="1:5" s="38" customFormat="1" ht="20.25">
      <c r="A63" s="37" t="s">
        <v>58</v>
      </c>
      <c r="B63" s="32" t="s">
        <v>56</v>
      </c>
      <c r="C63" s="36"/>
      <c r="D63" s="37">
        <v>7894515.48</v>
      </c>
      <c r="E63" s="27">
        <v>7894515.48</v>
      </c>
    </row>
    <row r="64" spans="1:5" ht="21" customHeight="1">
      <c r="A64" s="43"/>
      <c r="B64" s="43"/>
      <c r="C64" s="43"/>
      <c r="D64" s="43"/>
      <c r="E64" s="6"/>
    </row>
    <row r="65" spans="1:5" s="38" customFormat="1" ht="27.75" customHeight="1">
      <c r="A65" s="37"/>
      <c r="B65" s="39" t="s">
        <v>63</v>
      </c>
      <c r="C65" s="39"/>
      <c r="D65" s="34">
        <f>SUM(D63,D61,D51,D29)</f>
        <v>82023189.4</v>
      </c>
      <c r="E65" s="34">
        <f>SUM(E63,E61,E51,E29)</f>
        <v>84237174.4</v>
      </c>
    </row>
  </sheetData>
  <sheetProtection/>
  <mergeCells count="23">
    <mergeCell ref="B7:D7"/>
    <mergeCell ref="B8:D8"/>
    <mergeCell ref="A22:D22"/>
    <mergeCell ref="A30:D30"/>
    <mergeCell ref="A59:D59"/>
    <mergeCell ref="A62:D62"/>
    <mergeCell ref="A64:D64"/>
    <mergeCell ref="B32:D32"/>
    <mergeCell ref="B33:D33"/>
    <mergeCell ref="A41:D41"/>
    <mergeCell ref="B42:D42"/>
    <mergeCell ref="A50:D50"/>
    <mergeCell ref="B51:C51"/>
    <mergeCell ref="B65:C65"/>
    <mergeCell ref="A1:E1"/>
    <mergeCell ref="A2:E2"/>
    <mergeCell ref="A4:A5"/>
    <mergeCell ref="B4:B5"/>
    <mergeCell ref="C4:C5"/>
    <mergeCell ref="D4:E4"/>
    <mergeCell ref="A52:D52"/>
    <mergeCell ref="B54:C54"/>
    <mergeCell ref="B58:C5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IV16384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40" t="s">
        <v>0</v>
      </c>
      <c r="B1" s="40"/>
      <c r="C1" s="40"/>
      <c r="D1" s="40"/>
    </row>
    <row r="2" spans="1:4" ht="37.5" customHeight="1">
      <c r="A2" s="41" t="s">
        <v>69</v>
      </c>
      <c r="B2" s="41"/>
      <c r="C2" s="41"/>
      <c r="D2" s="41"/>
    </row>
    <row r="3" ht="33.75" customHeight="1"/>
    <row r="4" spans="1:4" s="2" customFormat="1" ht="76.5" customHeight="1">
      <c r="A4" s="1" t="s">
        <v>1</v>
      </c>
      <c r="B4" s="21" t="s">
        <v>2</v>
      </c>
      <c r="C4" s="1" t="s">
        <v>4</v>
      </c>
      <c r="D4" s="1" t="s">
        <v>3</v>
      </c>
    </row>
    <row r="5" spans="1:4" s="2" customFormat="1" ht="18">
      <c r="A5" s="1">
        <v>1</v>
      </c>
      <c r="B5" s="1">
        <v>2</v>
      </c>
      <c r="C5" s="1">
        <v>3</v>
      </c>
      <c r="D5" s="1">
        <v>4</v>
      </c>
    </row>
    <row r="6" spans="1:4" s="5" customFormat="1" ht="30" customHeight="1">
      <c r="A6" s="4" t="s">
        <v>36</v>
      </c>
      <c r="B6" s="52" t="s">
        <v>61</v>
      </c>
      <c r="C6" s="53"/>
      <c r="D6" s="54"/>
    </row>
    <row r="7" spans="1:4" s="5" customFormat="1" ht="17.25" customHeight="1">
      <c r="A7" s="4" t="s">
        <v>64</v>
      </c>
      <c r="B7" s="45" t="s">
        <v>5</v>
      </c>
      <c r="C7" s="55"/>
      <c r="D7" s="46"/>
    </row>
    <row r="8" spans="1:4" ht="18.75" customHeight="1">
      <c r="A8" s="6" t="s">
        <v>6</v>
      </c>
      <c r="B8" s="6" t="s">
        <v>54</v>
      </c>
      <c r="C8" s="1" t="s">
        <v>7</v>
      </c>
      <c r="D8" s="7">
        <v>716196.4</v>
      </c>
    </row>
    <row r="9" spans="1:4" ht="18">
      <c r="A9" s="6" t="s">
        <v>22</v>
      </c>
      <c r="B9" s="6" t="s">
        <v>54</v>
      </c>
      <c r="C9" s="1" t="s">
        <v>8</v>
      </c>
      <c r="D9" s="7">
        <v>913511.4</v>
      </c>
    </row>
    <row r="10" spans="1:4" ht="18">
      <c r="A10" s="6" t="s">
        <v>23</v>
      </c>
      <c r="B10" s="6" t="s">
        <v>54</v>
      </c>
      <c r="C10" s="1" t="s">
        <v>12</v>
      </c>
      <c r="D10" s="7">
        <v>3459227</v>
      </c>
    </row>
    <row r="11" spans="1:4" ht="17.25" customHeight="1">
      <c r="A11" s="6" t="s">
        <v>24</v>
      </c>
      <c r="B11" s="6" t="s">
        <v>54</v>
      </c>
      <c r="C11" s="1" t="s">
        <v>13</v>
      </c>
      <c r="D11" s="7">
        <v>242228.04</v>
      </c>
    </row>
    <row r="12" spans="1:4" ht="18">
      <c r="A12" s="6" t="s">
        <v>25</v>
      </c>
      <c r="B12" s="6" t="s">
        <v>54</v>
      </c>
      <c r="C12" s="1" t="s">
        <v>14</v>
      </c>
      <c r="D12" s="7">
        <v>236656.73</v>
      </c>
    </row>
    <row r="13" spans="1:4" ht="33" customHeight="1">
      <c r="A13" s="6" t="s">
        <v>26</v>
      </c>
      <c r="B13" s="6" t="s">
        <v>54</v>
      </c>
      <c r="C13" s="1" t="s">
        <v>15</v>
      </c>
      <c r="D13" s="7">
        <v>173269.44</v>
      </c>
    </row>
    <row r="14" spans="1:4" ht="18">
      <c r="A14" s="6" t="s">
        <v>27</v>
      </c>
      <c r="B14" s="6" t="s">
        <v>54</v>
      </c>
      <c r="C14" s="1" t="s">
        <v>16</v>
      </c>
      <c r="D14" s="7">
        <v>204334.6</v>
      </c>
    </row>
    <row r="15" spans="1:4" ht="18.75" customHeight="1">
      <c r="A15" s="6" t="s">
        <v>28</v>
      </c>
      <c r="B15" s="6" t="s">
        <v>54</v>
      </c>
      <c r="C15" s="1" t="s">
        <v>17</v>
      </c>
      <c r="D15" s="7">
        <v>159579.8</v>
      </c>
    </row>
    <row r="16" spans="1:4" ht="18">
      <c r="A16" s="6" t="s">
        <v>29</v>
      </c>
      <c r="B16" s="6" t="s">
        <v>54</v>
      </c>
      <c r="C16" s="1" t="s">
        <v>18</v>
      </c>
      <c r="D16" s="7">
        <v>322380</v>
      </c>
    </row>
    <row r="17" spans="1:4" ht="36">
      <c r="A17" s="6" t="s">
        <v>30</v>
      </c>
      <c r="B17" s="6" t="s">
        <v>54</v>
      </c>
      <c r="C17" s="1" t="s">
        <v>19</v>
      </c>
      <c r="D17" s="7">
        <v>276018.68</v>
      </c>
    </row>
    <row r="18" spans="1:4" ht="36">
      <c r="A18" s="6" t="s">
        <v>31</v>
      </c>
      <c r="B18" s="6" t="s">
        <v>54</v>
      </c>
      <c r="C18" s="1" t="s">
        <v>20</v>
      </c>
      <c r="D18" s="7">
        <v>714751.05</v>
      </c>
    </row>
    <row r="19" spans="1:4" ht="18">
      <c r="A19" s="6" t="s">
        <v>67</v>
      </c>
      <c r="B19" s="6" t="s">
        <v>54</v>
      </c>
      <c r="C19" s="1" t="s">
        <v>66</v>
      </c>
      <c r="D19" s="7">
        <v>3251014</v>
      </c>
    </row>
    <row r="20" spans="1:4" s="5" customFormat="1" ht="18">
      <c r="A20" s="4"/>
      <c r="B20" s="22" t="s">
        <v>21</v>
      </c>
      <c r="C20" s="8"/>
      <c r="D20" s="9">
        <f>SUM(D8:D19)</f>
        <v>10669167.14</v>
      </c>
    </row>
    <row r="21" spans="1:4" s="5" customFormat="1" ht="17.25" customHeight="1">
      <c r="A21" s="56"/>
      <c r="B21" s="57"/>
      <c r="C21" s="57"/>
      <c r="D21" s="58"/>
    </row>
    <row r="22" spans="1:4" s="5" customFormat="1" ht="18">
      <c r="A22" s="4" t="s">
        <v>37</v>
      </c>
      <c r="B22" s="22" t="s">
        <v>46</v>
      </c>
      <c r="C22" s="8"/>
      <c r="D22" s="4"/>
    </row>
    <row r="23" spans="1:4" ht="36">
      <c r="A23" s="6" t="s">
        <v>34</v>
      </c>
      <c r="B23" s="6" t="s">
        <v>54</v>
      </c>
      <c r="C23" s="1" t="s">
        <v>15</v>
      </c>
      <c r="D23" s="7">
        <v>357797.53</v>
      </c>
    </row>
    <row r="24" spans="1:4" ht="19.5" customHeight="1">
      <c r="A24" s="6" t="s">
        <v>47</v>
      </c>
      <c r="B24" s="6" t="s">
        <v>54</v>
      </c>
      <c r="C24" s="1" t="s">
        <v>7</v>
      </c>
      <c r="D24" s="7">
        <v>556756.09</v>
      </c>
    </row>
    <row r="25" spans="1:4" ht="33" customHeight="1">
      <c r="A25" s="6" t="s">
        <v>48</v>
      </c>
      <c r="B25" s="6" t="s">
        <v>54</v>
      </c>
      <c r="C25" s="1" t="s">
        <v>52</v>
      </c>
      <c r="D25" s="7">
        <v>3740556.22</v>
      </c>
    </row>
    <row r="26" spans="1:4" ht="33" customHeight="1">
      <c r="A26" s="6" t="s">
        <v>49</v>
      </c>
      <c r="B26" s="6" t="s">
        <v>54</v>
      </c>
      <c r="C26" s="1" t="s">
        <v>68</v>
      </c>
      <c r="D26" s="7">
        <v>112900</v>
      </c>
    </row>
    <row r="27" spans="1:7" ht="23.25">
      <c r="A27" s="6"/>
      <c r="B27" s="22" t="s">
        <v>21</v>
      </c>
      <c r="C27" s="1"/>
      <c r="D27" s="9">
        <f>SUM(D23:D26)</f>
        <v>4768009.84</v>
      </c>
      <c r="F27" s="14">
        <v>4768009.89</v>
      </c>
      <c r="G27" s="24">
        <f>SUM(F27-D27)</f>
        <v>0.049999999813735485</v>
      </c>
    </row>
    <row r="28" spans="1:4" s="14" customFormat="1" ht="32.25" customHeight="1">
      <c r="A28" s="10"/>
      <c r="B28" s="23" t="s">
        <v>62</v>
      </c>
      <c r="C28" s="12"/>
      <c r="D28" s="13">
        <f>SUM(D27,D20)</f>
        <v>15437176.98</v>
      </c>
    </row>
    <row r="29" spans="1:4" ht="12.75" customHeight="1">
      <c r="A29" s="59"/>
      <c r="B29" s="60"/>
      <c r="C29" s="60"/>
      <c r="D29" s="61"/>
    </row>
    <row r="30" spans="1:4" s="2" customFormat="1" ht="18">
      <c r="A30" s="1">
        <v>1</v>
      </c>
      <c r="B30" s="1">
        <v>2</v>
      </c>
      <c r="C30" s="1">
        <v>3</v>
      </c>
      <c r="D30" s="1">
        <v>4</v>
      </c>
    </row>
    <row r="31" spans="1:4" s="15" customFormat="1" ht="19.5" customHeight="1">
      <c r="A31" s="11" t="s">
        <v>40</v>
      </c>
      <c r="B31" s="52" t="s">
        <v>32</v>
      </c>
      <c r="C31" s="53"/>
      <c r="D31" s="54"/>
    </row>
    <row r="32" spans="1:4" s="5" customFormat="1" ht="20.25" customHeight="1">
      <c r="A32" s="4">
        <v>1</v>
      </c>
      <c r="B32" s="45" t="s">
        <v>35</v>
      </c>
      <c r="C32" s="55"/>
      <c r="D32" s="46"/>
    </row>
    <row r="33" spans="1:4" ht="16.5" customHeight="1">
      <c r="A33" s="6" t="s">
        <v>6</v>
      </c>
      <c r="B33" s="6" t="s">
        <v>54</v>
      </c>
      <c r="C33" s="1" t="s">
        <v>33</v>
      </c>
      <c r="D33" s="6">
        <v>281458.44</v>
      </c>
    </row>
    <row r="34" spans="1:4" ht="18">
      <c r="A34" s="6" t="s">
        <v>22</v>
      </c>
      <c r="B34" s="6" t="s">
        <v>54</v>
      </c>
      <c r="C34" s="1" t="s">
        <v>44</v>
      </c>
      <c r="D34" s="6">
        <v>164646.78</v>
      </c>
    </row>
    <row r="35" spans="1:4" ht="30.75" customHeight="1">
      <c r="A35" s="6" t="s">
        <v>23</v>
      </c>
      <c r="B35" s="6" t="s">
        <v>54</v>
      </c>
      <c r="C35" s="1" t="s">
        <v>15</v>
      </c>
      <c r="D35" s="6">
        <v>1238318.95</v>
      </c>
    </row>
    <row r="36" spans="1:4" ht="18">
      <c r="A36" s="6" t="s">
        <v>24</v>
      </c>
      <c r="B36" s="6" t="s">
        <v>54</v>
      </c>
      <c r="C36" s="1" t="s">
        <v>38</v>
      </c>
      <c r="D36" s="6">
        <v>20552.23</v>
      </c>
    </row>
    <row r="37" spans="1:4" ht="20.25" customHeight="1">
      <c r="A37" s="6" t="s">
        <v>25</v>
      </c>
      <c r="B37" s="6" t="s">
        <v>54</v>
      </c>
      <c r="C37" s="1" t="s">
        <v>7</v>
      </c>
      <c r="D37" s="6">
        <v>1362288.21</v>
      </c>
    </row>
    <row r="38" spans="1:4" ht="18">
      <c r="A38" s="6" t="s">
        <v>26</v>
      </c>
      <c r="B38" s="6" t="s">
        <v>54</v>
      </c>
      <c r="C38" s="1" t="s">
        <v>39</v>
      </c>
      <c r="D38" s="6">
        <v>14129847.41</v>
      </c>
    </row>
    <row r="39" spans="1:4" s="5" customFormat="1" ht="18">
      <c r="A39" s="4"/>
      <c r="B39" s="22" t="s">
        <v>21</v>
      </c>
      <c r="C39" s="8"/>
      <c r="D39" s="9">
        <f>SUM(D33:D38)</f>
        <v>17197112.02</v>
      </c>
    </row>
    <row r="40" spans="1:4" ht="10.5" customHeight="1">
      <c r="A40" s="59"/>
      <c r="B40" s="60"/>
      <c r="C40" s="60"/>
      <c r="D40" s="61"/>
    </row>
    <row r="41" spans="1:4" s="5" customFormat="1" ht="21" customHeight="1">
      <c r="A41" s="4">
        <v>2</v>
      </c>
      <c r="B41" s="52" t="s">
        <v>41</v>
      </c>
      <c r="C41" s="53"/>
      <c r="D41" s="54"/>
    </row>
    <row r="42" spans="1:4" ht="18">
      <c r="A42" s="6" t="s">
        <v>34</v>
      </c>
      <c r="B42" s="6" t="s">
        <v>54</v>
      </c>
      <c r="C42" s="1" t="s">
        <v>42</v>
      </c>
      <c r="D42" s="7">
        <v>2362685.9</v>
      </c>
    </row>
    <row r="43" spans="1:4" ht="18">
      <c r="A43" s="6" t="s">
        <v>47</v>
      </c>
      <c r="B43" s="6" t="s">
        <v>54</v>
      </c>
      <c r="C43" s="1" t="s">
        <v>39</v>
      </c>
      <c r="D43" s="7">
        <v>19609267.55</v>
      </c>
    </row>
    <row r="44" spans="1:4" ht="18">
      <c r="A44" s="6" t="s">
        <v>48</v>
      </c>
      <c r="B44" s="6" t="s">
        <v>54</v>
      </c>
      <c r="C44" s="1" t="s">
        <v>43</v>
      </c>
      <c r="D44" s="7">
        <v>10278.63</v>
      </c>
    </row>
    <row r="45" spans="1:4" ht="18">
      <c r="A45" s="6" t="s">
        <v>49</v>
      </c>
      <c r="B45" s="6" t="s">
        <v>54</v>
      </c>
      <c r="C45" s="1" t="s">
        <v>44</v>
      </c>
      <c r="D45" s="7">
        <v>392862.35</v>
      </c>
    </row>
    <row r="46" spans="1:4" ht="18.75" customHeight="1">
      <c r="A46" s="6" t="s">
        <v>50</v>
      </c>
      <c r="B46" s="6" t="s">
        <v>54</v>
      </c>
      <c r="C46" s="1" t="s">
        <v>7</v>
      </c>
      <c r="D46" s="7">
        <v>4438824.27</v>
      </c>
    </row>
    <row r="47" spans="1:4" ht="18" customHeight="1">
      <c r="A47" s="6" t="s">
        <v>51</v>
      </c>
      <c r="B47" s="6" t="s">
        <v>54</v>
      </c>
      <c r="C47" s="1" t="s">
        <v>33</v>
      </c>
      <c r="D47" s="6">
        <v>1221156.3</v>
      </c>
    </row>
    <row r="48" spans="1:4" s="5" customFormat="1" ht="18">
      <c r="A48" s="4"/>
      <c r="B48" s="22" t="s">
        <v>21</v>
      </c>
      <c r="C48" s="8"/>
      <c r="D48" s="9">
        <f>SUM(D42:D47)</f>
        <v>28035075</v>
      </c>
    </row>
    <row r="49" spans="1:4" ht="9.75" customHeight="1">
      <c r="A49" s="59"/>
      <c r="B49" s="60"/>
      <c r="C49" s="60"/>
      <c r="D49" s="61"/>
    </row>
    <row r="50" spans="1:4" s="14" customFormat="1" ht="22.5" customHeight="1">
      <c r="A50" s="10"/>
      <c r="B50" s="62" t="s">
        <v>59</v>
      </c>
      <c r="C50" s="63"/>
      <c r="D50" s="13">
        <f>SUM(D48,D39)</f>
        <v>45232187.019999996</v>
      </c>
    </row>
    <row r="51" spans="1:4" ht="10.5" customHeight="1">
      <c r="A51" s="59"/>
      <c r="B51" s="60"/>
      <c r="C51" s="60"/>
      <c r="D51" s="61"/>
    </row>
    <row r="52" spans="1:4" s="15" customFormat="1" ht="23.25">
      <c r="A52" s="11" t="s">
        <v>45</v>
      </c>
      <c r="B52" s="23" t="s">
        <v>55</v>
      </c>
      <c r="C52" s="16"/>
      <c r="D52" s="11"/>
    </row>
    <row r="53" spans="1:4" s="5" customFormat="1" ht="18">
      <c r="A53" s="4">
        <v>1</v>
      </c>
      <c r="B53" s="56" t="s">
        <v>9</v>
      </c>
      <c r="C53" s="58"/>
      <c r="D53" s="4"/>
    </row>
    <row r="54" spans="1:4" ht="18">
      <c r="A54" s="6" t="s">
        <v>6</v>
      </c>
      <c r="B54" s="6" t="s">
        <v>54</v>
      </c>
      <c r="C54" s="1" t="s">
        <v>10</v>
      </c>
      <c r="D54" s="6">
        <v>351316.79</v>
      </c>
    </row>
    <row r="55" spans="1:4" ht="34.5" customHeight="1">
      <c r="A55" s="6" t="s">
        <v>22</v>
      </c>
      <c r="B55" s="6" t="s">
        <v>54</v>
      </c>
      <c r="C55" s="1" t="s">
        <v>11</v>
      </c>
      <c r="D55" s="6">
        <v>148825.04</v>
      </c>
    </row>
    <row r="56" spans="1:4" ht="18">
      <c r="A56" s="6"/>
      <c r="B56" s="22" t="s">
        <v>21</v>
      </c>
      <c r="C56" s="1"/>
      <c r="D56" s="4">
        <f>SUM(D54:D55)</f>
        <v>500141.82999999996</v>
      </c>
    </row>
    <row r="57" spans="1:4" s="5" customFormat="1" ht="30.75" customHeight="1">
      <c r="A57" s="4"/>
      <c r="B57" s="45"/>
      <c r="C57" s="46"/>
      <c r="D57" s="4"/>
    </row>
    <row r="58" spans="1:4" ht="20.25" customHeight="1">
      <c r="A58" s="59"/>
      <c r="B58" s="60"/>
      <c r="C58" s="60"/>
      <c r="D58" s="61"/>
    </row>
    <row r="59" spans="1:4" s="5" customFormat="1" ht="18">
      <c r="A59" s="4" t="s">
        <v>53</v>
      </c>
      <c r="B59" s="22" t="s">
        <v>57</v>
      </c>
      <c r="C59" s="8"/>
      <c r="D59" s="9">
        <v>6126928.98</v>
      </c>
    </row>
    <row r="60" spans="1:4" s="15" customFormat="1" ht="23.25">
      <c r="A60" s="11"/>
      <c r="B60" s="23" t="s">
        <v>60</v>
      </c>
      <c r="C60" s="16"/>
      <c r="D60" s="13">
        <f>SUM(D59,D57,D56)</f>
        <v>6627070.8100000005</v>
      </c>
    </row>
    <row r="61" spans="1:4" ht="18" customHeight="1">
      <c r="A61" s="59"/>
      <c r="B61" s="60"/>
      <c r="C61" s="60"/>
      <c r="D61" s="61"/>
    </row>
    <row r="62" spans="1:4" s="15" customFormat="1" ht="23.25">
      <c r="A62" s="11" t="s">
        <v>58</v>
      </c>
      <c r="B62" s="23" t="s">
        <v>56</v>
      </c>
      <c r="C62" s="16"/>
      <c r="D62" s="11">
        <v>8217425.79</v>
      </c>
    </row>
    <row r="63" spans="1:4" ht="21" customHeight="1">
      <c r="A63" s="59"/>
      <c r="B63" s="60"/>
      <c r="C63" s="60"/>
      <c r="D63" s="61"/>
    </row>
    <row r="64" spans="1:4" s="19" customFormat="1" ht="26.25">
      <c r="A64" s="17"/>
      <c r="B64" s="64" t="s">
        <v>63</v>
      </c>
      <c r="C64" s="64"/>
      <c r="D64" s="18">
        <f>SUM(D62,D60,D50,D28)</f>
        <v>75513860.6</v>
      </c>
    </row>
    <row r="65" spans="1:4" ht="19.5" customHeight="1">
      <c r="A65" s="59"/>
      <c r="B65" s="60"/>
      <c r="C65" s="60"/>
      <c r="D65" s="61"/>
    </row>
    <row r="66" spans="1:6" ht="26.25">
      <c r="A66" s="6"/>
      <c r="B66" s="64" t="s">
        <v>65</v>
      </c>
      <c r="C66" s="64"/>
      <c r="D66" s="25">
        <v>76157381.95</v>
      </c>
      <c r="F66" s="24">
        <f>SUM(D66-D64)</f>
        <v>643521.3500000089</v>
      </c>
    </row>
  </sheetData>
  <sheetProtection/>
  <mergeCells count="21">
    <mergeCell ref="A58:D58"/>
    <mergeCell ref="A61:D61"/>
    <mergeCell ref="A63:D63"/>
    <mergeCell ref="B64:C64"/>
    <mergeCell ref="A65:D65"/>
    <mergeCell ref="B66:C66"/>
    <mergeCell ref="B50:C50"/>
    <mergeCell ref="A51:D51"/>
    <mergeCell ref="B53:C53"/>
    <mergeCell ref="B57:C57"/>
    <mergeCell ref="B31:D31"/>
    <mergeCell ref="B32:D32"/>
    <mergeCell ref="A40:D40"/>
    <mergeCell ref="B41:D41"/>
    <mergeCell ref="A49:D49"/>
    <mergeCell ref="A1:D1"/>
    <mergeCell ref="A2:D2"/>
    <mergeCell ref="B6:D6"/>
    <mergeCell ref="B7:D7"/>
    <mergeCell ref="A21:D21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Gbuhugk</dc:creator>
  <cp:keywords/>
  <dc:description/>
  <cp:lastModifiedBy>Gbuhugk</cp:lastModifiedBy>
  <cp:lastPrinted>2016-05-17T10:31:28Z</cp:lastPrinted>
  <dcterms:created xsi:type="dcterms:W3CDTF">1996-10-14T23:33:28Z</dcterms:created>
  <dcterms:modified xsi:type="dcterms:W3CDTF">2016-05-17T11:19:17Z</dcterms:modified>
  <cp:category/>
  <cp:version/>
  <cp:contentType/>
  <cp:contentStatus/>
</cp:coreProperties>
</file>