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5072" windowHeight="792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F122" i="1" l="1"/>
  <c r="G182" i="1" l="1"/>
  <c r="G178" i="1"/>
  <c r="D182" i="1"/>
  <c r="D178" i="1"/>
  <c r="G78" i="1" l="1"/>
  <c r="D78" i="1"/>
  <c r="G74" i="1"/>
  <c r="D74" i="1"/>
  <c r="D17" i="1"/>
  <c r="C181" i="1"/>
  <c r="C174" i="1"/>
  <c r="C184" i="1" s="1"/>
  <c r="C168" i="1"/>
  <c r="C162" i="1"/>
  <c r="C159" i="1"/>
  <c r="C156" i="1"/>
  <c r="C150" i="1"/>
  <c r="C147" i="1"/>
  <c r="C144" i="1"/>
  <c r="C141" i="1"/>
  <c r="C140" i="1"/>
  <c r="C137" i="1"/>
  <c r="C133" i="1"/>
  <c r="C129" i="1"/>
  <c r="C122" i="1" s="1"/>
  <c r="C114" i="1"/>
  <c r="C111" i="1"/>
  <c r="C104" i="1"/>
  <c r="C91" i="1"/>
  <c r="C78" i="1" l="1"/>
  <c r="C74" i="1"/>
  <c r="C81" i="1"/>
  <c r="D81" i="1"/>
  <c r="G81" i="1"/>
  <c r="C71" i="1"/>
  <c r="C64" i="1"/>
  <c r="C59" i="1"/>
  <c r="C53" i="1"/>
  <c r="C45" i="1"/>
  <c r="C39" i="1"/>
  <c r="C32" i="1"/>
  <c r="C25" i="1"/>
  <c r="C17" i="1"/>
  <c r="C10" i="1" s="1"/>
  <c r="I171" i="1" l="1"/>
  <c r="H171" i="1"/>
  <c r="F171" i="1"/>
  <c r="E171" i="1"/>
  <c r="C171" i="1"/>
  <c r="I163" i="1"/>
  <c r="H163" i="1"/>
  <c r="F163" i="1"/>
  <c r="E163" i="1"/>
  <c r="C163" i="1"/>
  <c r="I122" i="1"/>
  <c r="H122" i="1"/>
  <c r="H95" i="1" s="1"/>
  <c r="E122" i="1"/>
  <c r="G162" i="1"/>
  <c r="D162" i="1"/>
  <c r="I96" i="1"/>
  <c r="H96" i="1"/>
  <c r="F96" i="1"/>
  <c r="E96" i="1"/>
  <c r="C96" i="1"/>
  <c r="I85" i="1"/>
  <c r="H85" i="1"/>
  <c r="H10" i="1" s="1"/>
  <c r="F85" i="1"/>
  <c r="E85" i="1"/>
  <c r="C85" i="1"/>
  <c r="I10" i="1"/>
  <c r="D25" i="1"/>
  <c r="F10" i="1"/>
  <c r="E10" i="1"/>
  <c r="E95" i="1" l="1"/>
  <c r="E184" i="1" s="1"/>
  <c r="I95" i="1"/>
  <c r="I184" i="1" s="1"/>
  <c r="F95" i="1"/>
  <c r="F184" i="1" s="1"/>
  <c r="C95" i="1"/>
  <c r="H184" i="1"/>
  <c r="D171" i="1"/>
  <c r="G168" i="1"/>
  <c r="G163" i="1" s="1"/>
  <c r="D168" i="1"/>
  <c r="D163" i="1" s="1"/>
  <c r="D159" i="1"/>
  <c r="D156" i="1"/>
  <c r="D153" i="1"/>
  <c r="G159" i="1"/>
  <c r="G156" i="1"/>
  <c r="G153" i="1"/>
  <c r="G150" i="1"/>
  <c r="D147" i="1"/>
  <c r="D144" i="1"/>
  <c r="G144" i="1"/>
  <c r="D141" i="1"/>
  <c r="D129" i="1"/>
  <c r="G126" i="1"/>
  <c r="D137" i="1"/>
  <c r="G137" i="1"/>
  <c r="G133" i="1"/>
  <c r="G129" i="1"/>
  <c r="D120" i="1"/>
  <c r="G120" i="1"/>
  <c r="D118" i="1"/>
  <c r="G118" i="1"/>
  <c r="D114" i="1"/>
  <c r="G114" i="1"/>
  <c r="G111" i="1"/>
  <c r="D111" i="1"/>
  <c r="G108" i="1"/>
  <c r="D99" i="1"/>
  <c r="G104" i="1"/>
  <c r="D108" i="1"/>
  <c r="G91" i="1"/>
  <c r="G85" i="1" s="1"/>
  <c r="D91" i="1"/>
  <c r="D85" i="1" s="1"/>
  <c r="G71" i="1"/>
  <c r="D71" i="1"/>
  <c r="G64" i="1"/>
  <c r="D64" i="1"/>
  <c r="G59" i="1"/>
  <c r="D59" i="1"/>
  <c r="G53" i="1"/>
  <c r="D53" i="1"/>
  <c r="G45" i="1"/>
  <c r="D45" i="1"/>
  <c r="G39" i="1"/>
  <c r="D39" i="1"/>
  <c r="D32" i="1"/>
  <c r="G32" i="1"/>
  <c r="G25" i="1"/>
  <c r="G17" i="1"/>
  <c r="G171" i="1" l="1"/>
  <c r="G96" i="1"/>
  <c r="G122" i="1"/>
  <c r="D96" i="1"/>
  <c r="D122" i="1"/>
  <c r="G10" i="1"/>
  <c r="D10" i="1"/>
  <c r="D95" i="1" l="1"/>
  <c r="D184" i="1" s="1"/>
  <c r="G95" i="1"/>
  <c r="G184" i="1" s="1"/>
</calcChain>
</file>

<file path=xl/sharedStrings.xml><?xml version="1.0" encoding="utf-8"?>
<sst xmlns="http://schemas.openxmlformats.org/spreadsheetml/2006/main" count="280" uniqueCount="195">
  <si>
    <t>№</t>
  </si>
  <si>
    <t>наименование</t>
  </si>
  <si>
    <t>ед. изм.</t>
  </si>
  <si>
    <t>1.</t>
  </si>
  <si>
    <t xml:space="preserve">Подпрограмма 1 </t>
  </si>
  <si>
    <t>задача - исполнение публтчных</t>
  </si>
  <si>
    <t>обязательств региона, в том числе</t>
  </si>
  <si>
    <t xml:space="preserve">по переданным полномочиям </t>
  </si>
  <si>
    <t xml:space="preserve">Российской Федерации, по </t>
  </si>
  <si>
    <t>предоставлению выплаты,</t>
  </si>
  <si>
    <t xml:space="preserve"> пособий и компенсаций</t>
  </si>
  <si>
    <t>1.1.</t>
  </si>
  <si>
    <t>Целевые индикаторы:</t>
  </si>
  <si>
    <t>количество получателей денежных</t>
  </si>
  <si>
    <t>выплат, пособий и компенсаций по</t>
  </si>
  <si>
    <t>федеральному законодательстве</t>
  </si>
  <si>
    <t>чел.</t>
  </si>
  <si>
    <t>региональному законодательстве</t>
  </si>
  <si>
    <t xml:space="preserve">количество произведеных </t>
  </si>
  <si>
    <t>получателей денежных выплат,</t>
  </si>
  <si>
    <t xml:space="preserve">пособий и компенсаций по </t>
  </si>
  <si>
    <t>федеральному законодательству</t>
  </si>
  <si>
    <t>тыс. ед.</t>
  </si>
  <si>
    <t>количество произведеных</t>
  </si>
  <si>
    <t>региональному законодательству</t>
  </si>
  <si>
    <t>1.2.</t>
  </si>
  <si>
    <t xml:space="preserve">мероприятия </t>
  </si>
  <si>
    <t>1.2.1.</t>
  </si>
  <si>
    <t>выплата единовременного пособия</t>
  </si>
  <si>
    <t>беременной жене военнослужащего,</t>
  </si>
  <si>
    <t xml:space="preserve">проходящего военную службу по </t>
  </si>
  <si>
    <t xml:space="preserve">призыву, а также ежемесячное </t>
  </si>
  <si>
    <t>пособие ребенка военнослужащего,</t>
  </si>
  <si>
    <t>призыву (предоставление субвенции</t>
  </si>
  <si>
    <t>ОМС МО)</t>
  </si>
  <si>
    <t>тыс.руб.</t>
  </si>
  <si>
    <t>1.2.2.</t>
  </si>
  <si>
    <t xml:space="preserve">предоставление мер социальной </t>
  </si>
  <si>
    <t xml:space="preserve">поддрежке гражданам, </t>
  </si>
  <si>
    <t xml:space="preserve">награжденным знаком </t>
  </si>
  <si>
    <t>"Почетный донор России"</t>
  </si>
  <si>
    <t>("Почетный донор СССР")</t>
  </si>
  <si>
    <t xml:space="preserve">(предоставление субвенции </t>
  </si>
  <si>
    <t>1.2.3.</t>
  </si>
  <si>
    <t xml:space="preserve">оплата жилого помещения и </t>
  </si>
  <si>
    <t>коммунальных услуг отдельным</t>
  </si>
  <si>
    <t>категориям граждан, оказание мер</t>
  </si>
  <si>
    <t>социальной поддержки, которым</t>
  </si>
  <si>
    <t>относится к полномочиям РФ</t>
  </si>
  <si>
    <t>1.2.4.</t>
  </si>
  <si>
    <t>Социальной поддержки отдельных</t>
  </si>
  <si>
    <t>категорий граждан в частности</t>
  </si>
  <si>
    <t>ежемесячной денежной выплаты</t>
  </si>
  <si>
    <t>реабилитированным лицам</t>
  </si>
  <si>
    <t>1.2.5.</t>
  </si>
  <si>
    <t xml:space="preserve">относится к полномочиям </t>
  </si>
  <si>
    <t>Ярославской области</t>
  </si>
  <si>
    <t>1.2.6.</t>
  </si>
  <si>
    <t xml:space="preserve">предоставление гражданам </t>
  </si>
  <si>
    <t xml:space="preserve">субсидий </t>
  </si>
  <si>
    <t xml:space="preserve"> на оплату жилого помещения</t>
  </si>
  <si>
    <t xml:space="preserve">и коммунальных услуг </t>
  </si>
  <si>
    <t>1.2.7.</t>
  </si>
  <si>
    <t>Социальная поддержка отдельных</t>
  </si>
  <si>
    <t>ежемесячной пособие на</t>
  </si>
  <si>
    <t xml:space="preserve">ребенка (предоставление субвенции </t>
  </si>
  <si>
    <t>1.2.8.</t>
  </si>
  <si>
    <t>категорий граждан в части</t>
  </si>
  <si>
    <t>1.2.9.</t>
  </si>
  <si>
    <t>Денежные выплаты</t>
  </si>
  <si>
    <t>населению (предоставление</t>
  </si>
  <si>
    <t>субвенции ОМС МО)</t>
  </si>
  <si>
    <t>1.2.10.</t>
  </si>
  <si>
    <t>на обеспечение деятельности ОМС</t>
  </si>
  <si>
    <t>МО в сфере социальной защиты</t>
  </si>
  <si>
    <t xml:space="preserve">населению </t>
  </si>
  <si>
    <t>Предоставление субвенции ОМС МО</t>
  </si>
  <si>
    <t>всего по программе 1</t>
  </si>
  <si>
    <t>Подпрограмма 2</t>
  </si>
  <si>
    <t>задача-предоставление</t>
  </si>
  <si>
    <t xml:space="preserve">социальных услуг населению </t>
  </si>
  <si>
    <t xml:space="preserve">Гаврилов-Ямского района на </t>
  </si>
  <si>
    <t>основе соблюдения стандартов и</t>
  </si>
  <si>
    <t>нормативов</t>
  </si>
  <si>
    <t>Целевые индикаторы</t>
  </si>
  <si>
    <t>количество потребителей услуг,</t>
  </si>
  <si>
    <t>предоставляемых МБУ КЦСОН</t>
  </si>
  <si>
    <t>"Ветеран"</t>
  </si>
  <si>
    <t xml:space="preserve">1.2.1. </t>
  </si>
  <si>
    <t>на выполнение муиципальных</t>
  </si>
  <si>
    <t>очередной</t>
  </si>
  <si>
    <t xml:space="preserve">финасовый </t>
  </si>
  <si>
    <t>ремонт помещения УСЗНиТ</t>
  </si>
  <si>
    <t>4.2.1.</t>
  </si>
  <si>
    <t>4.2.2.</t>
  </si>
  <si>
    <t>наименование мероприятий</t>
  </si>
  <si>
    <t xml:space="preserve"> </t>
  </si>
  <si>
    <t>4.2.3</t>
  </si>
  <si>
    <t>4.2.4</t>
  </si>
  <si>
    <t>организация областного смотра-конкурса территорий учреждений социального обслуживания</t>
  </si>
  <si>
    <t>всего</t>
  </si>
  <si>
    <t>бюджет МР</t>
  </si>
  <si>
    <t>ОБ и др.источники</t>
  </si>
  <si>
    <t>Фактическое финансирование мероприятий  ( объектов ) , тыс.руб.</t>
  </si>
  <si>
    <t xml:space="preserve">  </t>
  </si>
  <si>
    <t>1.1</t>
  </si>
  <si>
    <t>1.2</t>
  </si>
  <si>
    <t>1.3</t>
  </si>
  <si>
    <t>1.4</t>
  </si>
  <si>
    <t xml:space="preserve">выплата единовременного пособия беременной жене  военослужащего ,проходящегося  военную службу по призыву ,а также ежемесячное пособие на ребенка  военнослужащего,проходящего  военную службу по призыву </t>
  </si>
  <si>
    <t xml:space="preserve">предоставление мер социальной поддержки  гражданам,награжденных знаком  "Почетный донор России",("Почетный донор СССР") 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</si>
  <si>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РФ</t>
  </si>
  <si>
    <t>социальной поддержки отдельных категорий граждан в части денежной выплаты  реабилитированным лицам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</si>
  <si>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Ярославской области</t>
  </si>
  <si>
    <t>1.5</t>
  </si>
  <si>
    <t>1.6</t>
  </si>
  <si>
    <t xml:space="preserve">предоставление гражданам субсидий  на оплату жилого помещения и коммунальных услуг </t>
  </si>
  <si>
    <t>1.7</t>
  </si>
  <si>
    <t>социальная поддержка отдельных категорий  граждан в части ежемесячного пособия на ребенка</t>
  </si>
  <si>
    <t>социальной поддержки отдельных категорий граждан в части денежной выплаты  ветеранам труда и труженикам тыла</t>
  </si>
  <si>
    <t>1.8</t>
  </si>
  <si>
    <t>1.9</t>
  </si>
  <si>
    <t>денежные выплаты населению</t>
  </si>
  <si>
    <t>расходы на обеспечение деятельности органов местного самоуправления в сфере социальной защиты населения</t>
  </si>
  <si>
    <t>1.10</t>
  </si>
  <si>
    <t>Подпрограмма 1  исполнение публичных обязательст района , в том числе  по переданным полномочиям  Российской Федерации,по предоставлению выплат , пособий и компенсаций</t>
  </si>
  <si>
    <t>2</t>
  </si>
  <si>
    <t>2.1</t>
  </si>
  <si>
    <t>Подпрограмма 3</t>
  </si>
  <si>
    <t xml:space="preserve"> социальная защита семей с детьми , оказавшейся в трудной жизненной ситуации</t>
  </si>
  <si>
    <t>оказание адресной материальной  помощи  семьям с несовершеннолетними детьми ,оказавшимися в трудной жизненной ситуации</t>
  </si>
  <si>
    <t>3.1.1</t>
  </si>
  <si>
    <t>3.1.2</t>
  </si>
  <si>
    <t>3.1.3</t>
  </si>
  <si>
    <t>3.1.4</t>
  </si>
  <si>
    <t>3.1.5</t>
  </si>
  <si>
    <t>3.1.6</t>
  </si>
  <si>
    <t>3.1.7</t>
  </si>
  <si>
    <t>обучение специалистов работе с новыми информацилнными технологиями</t>
  </si>
  <si>
    <t>оснащение организации локально-вычислительными сетями</t>
  </si>
  <si>
    <t>приобретение лицензионного программного обеспечения</t>
  </si>
  <si>
    <t>3.1</t>
  </si>
  <si>
    <t>организация и проведение мероприятий  к Международному  дню пожилого человека</t>
  </si>
  <si>
    <t>организация и проведение мероприятий  ко  Дню инвалида</t>
  </si>
  <si>
    <t>организация и проведение мероприятий  ко  Дню Победы</t>
  </si>
  <si>
    <t>организация и проведение мероприятий к Дню снятия блокады Ленинграда</t>
  </si>
  <si>
    <t>оказание социальной помощи  гражданам , оказавшимся в трудной жизненной ситуации</t>
  </si>
  <si>
    <t>оказание социальной помощи  инвалидов в рамках  мероприятия ,посвященных  Международному Дню инвалидов</t>
  </si>
  <si>
    <t>оказание социальной помощи инвалидам  на санаторно-курортное лечение по медицинским показаниям</t>
  </si>
  <si>
    <t>оказание социальной помощи гражданам , являющимися жертвами политических репрессий</t>
  </si>
  <si>
    <t>организация и проведение мероприятий ко День социального работника</t>
  </si>
  <si>
    <t>организация и проведение мероприятий ко Дню любви и верности</t>
  </si>
  <si>
    <t>расходы на выполнение муниципальных заданий КЦСОН " Ветеран "</t>
  </si>
  <si>
    <t>единовременная выплата к началу учебного года на детей  из малоимущих семей ,обучающихся в образовательных учреждениях</t>
  </si>
  <si>
    <t xml:space="preserve">развитие автоматизированной системы " Единый социальный регистр населения Ярославской области </t>
  </si>
  <si>
    <t>оснащение современными средствами вычислительной техники ,телекоммуникационным оборудованием</t>
  </si>
  <si>
    <t>оплата стоимости проезда  туберкулезным лицам,находящихся  под диспансерным наблюдением , в связи с туберкулезом</t>
  </si>
  <si>
    <t>Подпрограмма 2                              предоставление социальных услуг населению  Гаврилов -Ямского  района  на основе соблюдения стандартов и нормативов</t>
  </si>
  <si>
    <t xml:space="preserve"> социальная защита инвалидов, ветеранов  и граждан , оказавшихся в трудной жизненной ситуации</t>
  </si>
  <si>
    <t>3.2</t>
  </si>
  <si>
    <t>3.2.1</t>
  </si>
  <si>
    <t>3.2.3</t>
  </si>
  <si>
    <t>3.2.2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</si>
  <si>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</si>
  <si>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</si>
  <si>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</si>
  <si>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</si>
  <si>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</si>
  <si>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</si>
  <si>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</si>
  <si>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</si>
  <si>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</si>
  <si>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</si>
  <si>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оказание поддержки районным общественным организациям социальной направленности</t>
  </si>
  <si>
    <t>3.3.1</t>
  </si>
  <si>
    <t>3.3</t>
  </si>
  <si>
    <t>Поддержка деятельности общественных объединений граждан , негосударственных форм  Добровольничества и благотворительности  в сфере  социальной защиты населения</t>
  </si>
  <si>
    <t xml:space="preserve">Подпрограмма 4 содействие организации безопасных условий  трудовой деятельности и охраны труда </t>
  </si>
  <si>
    <t>организация и проведение мероприятий для занесения лучших работников  на районную "Доску Почета "</t>
  </si>
  <si>
    <t>организация и проведение конкурса "Российская  организация высокой социальной эффенктивности</t>
  </si>
  <si>
    <t>организация и проведение смотра- конкурса " За равные возможности "</t>
  </si>
  <si>
    <t xml:space="preserve">Всего по программе </t>
  </si>
  <si>
    <t>предусмотрено программой на текущий  год , тыс.руб.</t>
  </si>
  <si>
    <t>Лимит финансирования мероприятий                    ( объектов ) , тыс.руб.</t>
  </si>
  <si>
    <t>3</t>
  </si>
  <si>
    <t>Начальник УСЗНиТ :                                                                               О.Н.Гаврилова</t>
  </si>
  <si>
    <t>Начальник отдела учета и отчетности   :                                           В.С.Антипова</t>
  </si>
  <si>
    <t>Согласовано :</t>
  </si>
  <si>
    <t>Начальник управления финансов                                                      Е.В.Баранова</t>
  </si>
  <si>
    <t>1.12</t>
  </si>
  <si>
    <t>1.11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</si>
  <si>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РФ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</si>
  <si>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Ярославской области</t>
  </si>
  <si>
    <t>Информация  о выполнении   ведомственной  целевой  программы " Развитие  системы мер социальной поддержки населения  Гаврилов -Ямского муниципального района на 2012-2014 гг  по Управлению социальной защиты населения Администрации Гаврилов -Ямского м.р.  за  3 квартал 2013 год</t>
  </si>
  <si>
    <t>организация и проведение мероприятий посвященных Дню матери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</si>
</sst>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2" fillId="0" borderId="0" xfId="0" applyFont="1"/>
    <xf numFmtId="16" fontId="0" fillId="0" borderId="1" xfId="0" applyNumberForma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3" fillId="0" borderId="0" xfId="0" applyFont="1"/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31" xfId="0" applyBorder="1" applyAlignment="1"/>
    <xf numFmtId="0" fontId="3" fillId="0" borderId="0" xfId="0" applyFont="1" applyAlignment="1"/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7B5C~1\LOCALS~1\Temp\7zO4A6.tmp\&#1042;&#1062;&#1055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F31">
            <v>447</v>
          </cell>
        </row>
        <row r="39">
          <cell r="F39">
            <v>1752</v>
          </cell>
        </row>
        <row r="46">
          <cell r="F46">
            <v>15108</v>
          </cell>
        </row>
        <row r="53">
          <cell r="F53">
            <v>233</v>
          </cell>
        </row>
        <row r="59">
          <cell r="F59">
            <v>20309</v>
          </cell>
        </row>
        <row r="67">
          <cell r="F67">
            <v>14686</v>
          </cell>
        </row>
        <row r="73">
          <cell r="F73">
            <v>13230</v>
          </cell>
        </row>
        <row r="78">
          <cell r="F78">
            <v>12567</v>
          </cell>
        </row>
        <row r="83">
          <cell r="F83">
            <v>15198</v>
          </cell>
        </row>
        <row r="86">
          <cell r="F86">
            <v>2070</v>
          </cell>
        </row>
        <row r="90">
          <cell r="F90">
            <v>2120</v>
          </cell>
        </row>
        <row r="94">
          <cell r="F94">
            <v>6762</v>
          </cell>
        </row>
        <row r="118">
          <cell r="F118">
            <v>43318</v>
          </cell>
        </row>
        <row r="149">
          <cell r="F149">
            <v>900</v>
          </cell>
        </row>
        <row r="156">
          <cell r="F156">
            <v>120</v>
          </cell>
        </row>
        <row r="159">
          <cell r="F159">
            <v>37</v>
          </cell>
        </row>
        <row r="191">
          <cell r="F191">
            <v>0</v>
          </cell>
        </row>
        <row r="195">
          <cell r="F195">
            <v>96</v>
          </cell>
        </row>
        <row r="199">
          <cell r="F199">
            <v>0</v>
          </cell>
        </row>
        <row r="202">
          <cell r="F202">
            <v>0</v>
          </cell>
        </row>
        <row r="206">
          <cell r="F206">
            <v>36</v>
          </cell>
        </row>
        <row r="209">
          <cell r="F209">
            <v>17</v>
          </cell>
        </row>
        <row r="212">
          <cell r="F212">
            <v>57</v>
          </cell>
        </row>
        <row r="215">
          <cell r="G215">
            <v>2</v>
          </cell>
        </row>
        <row r="221">
          <cell r="G221">
            <v>3</v>
          </cell>
        </row>
        <row r="224">
          <cell r="G224">
            <v>3</v>
          </cell>
        </row>
        <row r="227">
          <cell r="F227">
            <v>0</v>
          </cell>
        </row>
        <row r="250">
          <cell r="G250">
            <v>296</v>
          </cell>
        </row>
        <row r="273">
          <cell r="G273">
            <v>0</v>
          </cell>
        </row>
        <row r="280">
          <cell r="F28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2"/>
  <sheetViews>
    <sheetView topLeftCell="A70" workbookViewId="0">
      <selection activeCell="L23" sqref="L23"/>
    </sheetView>
  </sheetViews>
  <sheetFormatPr defaultRowHeight="14.4" x14ac:dyDescent="0.3"/>
  <cols>
    <col min="1" max="1" width="6" customWidth="1"/>
    <col min="2" max="2" width="29.33203125" customWidth="1"/>
    <col min="4" max="4" width="9.109375" customWidth="1"/>
  </cols>
  <sheetData>
    <row r="2" spans="1:5" x14ac:dyDescent="0.3">
      <c r="A2" s="6" t="s">
        <v>0</v>
      </c>
      <c r="B2" s="6" t="s">
        <v>1</v>
      </c>
      <c r="C2" s="6" t="s">
        <v>2</v>
      </c>
      <c r="D2" s="26" t="s">
        <v>90</v>
      </c>
      <c r="E2" s="26" t="s">
        <v>91</v>
      </c>
    </row>
    <row r="3" spans="1:5" ht="15" x14ac:dyDescent="0.25">
      <c r="A3" s="7"/>
      <c r="B3" s="7"/>
      <c r="C3" s="7"/>
    </row>
    <row r="4" spans="1:5" ht="15" x14ac:dyDescent="0.25">
      <c r="A4" s="8">
        <v>1</v>
      </c>
      <c r="B4" s="8">
        <v>2</v>
      </c>
      <c r="C4" s="8">
        <v>3</v>
      </c>
    </row>
    <row r="5" spans="1:5" x14ac:dyDescent="0.3">
      <c r="A5" s="9"/>
      <c r="B5" s="9" t="s">
        <v>4</v>
      </c>
      <c r="C5" s="8"/>
    </row>
    <row r="6" spans="1:5" x14ac:dyDescent="0.3">
      <c r="A6" s="6" t="s">
        <v>3</v>
      </c>
      <c r="B6" s="13" t="s">
        <v>5</v>
      </c>
      <c r="C6" s="6"/>
    </row>
    <row r="7" spans="1:5" x14ac:dyDescent="0.3">
      <c r="A7" s="11"/>
      <c r="B7" s="11" t="s">
        <v>6</v>
      </c>
      <c r="C7" s="14"/>
    </row>
    <row r="8" spans="1:5" x14ac:dyDescent="0.3">
      <c r="A8" s="11"/>
      <c r="B8" s="11" t="s">
        <v>7</v>
      </c>
      <c r="C8" s="14"/>
    </row>
    <row r="9" spans="1:5" x14ac:dyDescent="0.3">
      <c r="A9" s="11"/>
      <c r="B9" s="11" t="s">
        <v>8</v>
      </c>
      <c r="C9" s="14"/>
    </row>
    <row r="10" spans="1:5" x14ac:dyDescent="0.3">
      <c r="A10" s="11"/>
      <c r="B10" s="11" t="s">
        <v>9</v>
      </c>
      <c r="C10" s="14"/>
    </row>
    <row r="11" spans="1:5" x14ac:dyDescent="0.3">
      <c r="A11" s="12"/>
      <c r="B11" s="12" t="s">
        <v>10</v>
      </c>
      <c r="C11" s="7"/>
    </row>
    <row r="12" spans="1:5" x14ac:dyDescent="0.3">
      <c r="A12" s="15" t="s">
        <v>11</v>
      </c>
      <c r="B12" s="13" t="s">
        <v>12</v>
      </c>
      <c r="C12" s="14" t="s">
        <v>16</v>
      </c>
    </row>
    <row r="13" spans="1:5" x14ac:dyDescent="0.3">
      <c r="A13" s="10"/>
      <c r="B13" s="11" t="s">
        <v>13</v>
      </c>
      <c r="C13" s="14"/>
    </row>
    <row r="14" spans="1:5" x14ac:dyDescent="0.3">
      <c r="A14" s="10"/>
      <c r="B14" s="11" t="s">
        <v>14</v>
      </c>
      <c r="C14" s="14"/>
    </row>
    <row r="15" spans="1:5" x14ac:dyDescent="0.3">
      <c r="A15" s="10"/>
      <c r="B15" s="11" t="s">
        <v>15</v>
      </c>
      <c r="C15" s="14"/>
    </row>
    <row r="16" spans="1:5" ht="15" x14ac:dyDescent="0.25">
      <c r="A16" s="10"/>
      <c r="B16" s="11"/>
      <c r="C16" s="14"/>
    </row>
    <row r="17" spans="1:3" x14ac:dyDescent="0.3">
      <c r="A17" s="10"/>
      <c r="B17" s="11" t="s">
        <v>13</v>
      </c>
      <c r="C17" s="14" t="s">
        <v>16</v>
      </c>
    </row>
    <row r="18" spans="1:3" x14ac:dyDescent="0.3">
      <c r="A18" s="10"/>
      <c r="B18" s="11" t="s">
        <v>14</v>
      </c>
      <c r="C18" s="14"/>
    </row>
    <row r="19" spans="1:3" x14ac:dyDescent="0.3">
      <c r="A19" s="10"/>
      <c r="B19" s="11" t="s">
        <v>17</v>
      </c>
      <c r="C19" s="14"/>
    </row>
    <row r="20" spans="1:3" ht="15" x14ac:dyDescent="0.25">
      <c r="A20" s="10"/>
      <c r="B20" s="11"/>
      <c r="C20" s="14"/>
    </row>
    <row r="21" spans="1:3" x14ac:dyDescent="0.3">
      <c r="A21" s="10"/>
      <c r="B21" s="11" t="s">
        <v>18</v>
      </c>
      <c r="C21" s="14" t="s">
        <v>22</v>
      </c>
    </row>
    <row r="22" spans="1:3" x14ac:dyDescent="0.3">
      <c r="A22" s="10"/>
      <c r="B22" s="11" t="s">
        <v>19</v>
      </c>
      <c r="C22" s="14"/>
    </row>
    <row r="23" spans="1:3" x14ac:dyDescent="0.3">
      <c r="A23" s="10"/>
      <c r="B23" s="11" t="s">
        <v>20</v>
      </c>
      <c r="C23" s="14"/>
    </row>
    <row r="24" spans="1:3" x14ac:dyDescent="0.3">
      <c r="A24" s="16"/>
      <c r="B24" s="19" t="s">
        <v>21</v>
      </c>
      <c r="C24" s="23"/>
    </row>
    <row r="25" spans="1:3" ht="15" x14ac:dyDescent="0.25">
      <c r="A25" s="16"/>
      <c r="B25" s="5"/>
      <c r="C25" s="23"/>
    </row>
    <row r="26" spans="1:3" x14ac:dyDescent="0.3">
      <c r="A26" s="16"/>
      <c r="B26" s="19" t="s">
        <v>23</v>
      </c>
      <c r="C26" s="14" t="s">
        <v>22</v>
      </c>
    </row>
    <row r="27" spans="1:3" x14ac:dyDescent="0.3">
      <c r="A27" s="16"/>
      <c r="B27" s="19" t="s">
        <v>19</v>
      </c>
      <c r="C27" s="23"/>
    </row>
    <row r="28" spans="1:3" x14ac:dyDescent="0.3">
      <c r="A28" s="16"/>
      <c r="B28" s="19" t="s">
        <v>20</v>
      </c>
      <c r="C28" s="23"/>
    </row>
    <row r="29" spans="1:3" x14ac:dyDescent="0.3">
      <c r="A29" s="16"/>
      <c r="B29" s="19" t="s">
        <v>24</v>
      </c>
      <c r="C29" s="23"/>
    </row>
    <row r="30" spans="1:3" ht="15" x14ac:dyDescent="0.25">
      <c r="A30" s="16"/>
      <c r="B30" s="2"/>
      <c r="C30" s="23"/>
    </row>
    <row r="31" spans="1:3" x14ac:dyDescent="0.3">
      <c r="A31" s="18" t="s">
        <v>25</v>
      </c>
      <c r="B31" s="20" t="s">
        <v>26</v>
      </c>
      <c r="C31" s="4"/>
    </row>
    <row r="32" spans="1:3" x14ac:dyDescent="0.3">
      <c r="A32" s="1" t="s">
        <v>27</v>
      </c>
      <c r="B32" s="21" t="s">
        <v>28</v>
      </c>
      <c r="C32" s="6" t="s">
        <v>35</v>
      </c>
    </row>
    <row r="33" spans="1:3" x14ac:dyDescent="0.3">
      <c r="A33" s="5"/>
      <c r="B33" s="19" t="s">
        <v>29</v>
      </c>
      <c r="C33" s="23"/>
    </row>
    <row r="34" spans="1:3" x14ac:dyDescent="0.3">
      <c r="A34" s="5"/>
      <c r="B34" s="19" t="s">
        <v>30</v>
      </c>
      <c r="C34" s="23"/>
    </row>
    <row r="35" spans="1:3" x14ac:dyDescent="0.3">
      <c r="A35" s="5"/>
      <c r="B35" s="19" t="s">
        <v>31</v>
      </c>
      <c r="C35" s="23"/>
    </row>
    <row r="36" spans="1:3" x14ac:dyDescent="0.3">
      <c r="A36" s="5"/>
      <c r="B36" s="19" t="s">
        <v>32</v>
      </c>
      <c r="C36" s="23"/>
    </row>
    <row r="37" spans="1:3" x14ac:dyDescent="0.3">
      <c r="A37" s="5"/>
      <c r="B37" s="19" t="s">
        <v>30</v>
      </c>
      <c r="C37" s="23"/>
    </row>
    <row r="38" spans="1:3" x14ac:dyDescent="0.3">
      <c r="A38" s="5"/>
      <c r="B38" s="19" t="s">
        <v>33</v>
      </c>
      <c r="C38" s="23"/>
    </row>
    <row r="39" spans="1:3" x14ac:dyDescent="0.3">
      <c r="A39" s="2"/>
      <c r="B39" s="22" t="s">
        <v>34</v>
      </c>
      <c r="C39" s="24"/>
    </row>
    <row r="40" spans="1:3" x14ac:dyDescent="0.3">
      <c r="A40" s="1" t="s">
        <v>36</v>
      </c>
      <c r="B40" s="21" t="s">
        <v>37</v>
      </c>
      <c r="C40" s="6" t="s">
        <v>35</v>
      </c>
    </row>
    <row r="41" spans="1:3" x14ac:dyDescent="0.3">
      <c r="A41" s="5"/>
      <c r="B41" s="5" t="s">
        <v>38</v>
      </c>
      <c r="C41" s="14"/>
    </row>
    <row r="42" spans="1:3" x14ac:dyDescent="0.3">
      <c r="A42" s="5"/>
      <c r="B42" s="5" t="s">
        <v>39</v>
      </c>
      <c r="C42" s="14"/>
    </row>
    <row r="43" spans="1:3" x14ac:dyDescent="0.3">
      <c r="A43" s="5"/>
      <c r="B43" s="19" t="s">
        <v>40</v>
      </c>
      <c r="C43" s="14"/>
    </row>
    <row r="44" spans="1:3" x14ac:dyDescent="0.3">
      <c r="A44" s="5"/>
      <c r="B44" s="19" t="s">
        <v>41</v>
      </c>
      <c r="C44" s="14"/>
    </row>
    <row r="45" spans="1:3" x14ac:dyDescent="0.3">
      <c r="A45" s="5"/>
      <c r="B45" s="19" t="s">
        <v>42</v>
      </c>
      <c r="C45" s="14"/>
    </row>
    <row r="46" spans="1:3" x14ac:dyDescent="0.3">
      <c r="A46" s="2"/>
      <c r="B46" s="22" t="s">
        <v>34</v>
      </c>
      <c r="C46" s="7"/>
    </row>
    <row r="47" spans="1:3" x14ac:dyDescent="0.3">
      <c r="A47" s="1" t="s">
        <v>43</v>
      </c>
      <c r="B47" s="21" t="s">
        <v>44</v>
      </c>
      <c r="C47" s="6" t="s">
        <v>35</v>
      </c>
    </row>
    <row r="48" spans="1:3" x14ac:dyDescent="0.3">
      <c r="A48" s="5"/>
      <c r="B48" s="19" t="s">
        <v>45</v>
      </c>
      <c r="C48" s="14"/>
    </row>
    <row r="49" spans="1:3" x14ac:dyDescent="0.3">
      <c r="A49" s="5"/>
      <c r="B49" s="19" t="s">
        <v>46</v>
      </c>
      <c r="C49" s="14"/>
    </row>
    <row r="50" spans="1:3" x14ac:dyDescent="0.3">
      <c r="A50" s="5"/>
      <c r="B50" s="19" t="s">
        <v>47</v>
      </c>
      <c r="C50" s="14"/>
    </row>
    <row r="51" spans="1:3" x14ac:dyDescent="0.3">
      <c r="A51" s="5"/>
      <c r="B51" s="19" t="s">
        <v>48</v>
      </c>
      <c r="C51" s="14"/>
    </row>
    <row r="52" spans="1:3" x14ac:dyDescent="0.3">
      <c r="A52" s="5"/>
      <c r="B52" s="19" t="s">
        <v>42</v>
      </c>
      <c r="C52" s="14"/>
    </row>
    <row r="53" spans="1:3" x14ac:dyDescent="0.3">
      <c r="A53" s="2"/>
      <c r="B53" s="22" t="s">
        <v>34</v>
      </c>
      <c r="C53" s="7"/>
    </row>
    <row r="54" spans="1:3" x14ac:dyDescent="0.3">
      <c r="A54" s="1" t="s">
        <v>49</v>
      </c>
      <c r="B54" s="21" t="s">
        <v>50</v>
      </c>
      <c r="C54" s="6" t="s">
        <v>35</v>
      </c>
    </row>
    <row r="55" spans="1:3" x14ac:dyDescent="0.3">
      <c r="A55" s="5"/>
      <c r="B55" s="19" t="s">
        <v>51</v>
      </c>
      <c r="C55" s="14"/>
    </row>
    <row r="56" spans="1:3" x14ac:dyDescent="0.3">
      <c r="A56" s="5"/>
      <c r="B56" s="19" t="s">
        <v>52</v>
      </c>
      <c r="C56" s="14"/>
    </row>
    <row r="57" spans="1:3" x14ac:dyDescent="0.3">
      <c r="A57" s="5"/>
      <c r="B57" s="19" t="s">
        <v>53</v>
      </c>
      <c r="C57" s="14"/>
    </row>
    <row r="58" spans="1:3" x14ac:dyDescent="0.3">
      <c r="A58" s="5"/>
      <c r="B58" s="19" t="s">
        <v>42</v>
      </c>
      <c r="C58" s="14"/>
    </row>
    <row r="59" spans="1:3" x14ac:dyDescent="0.3">
      <c r="A59" s="2"/>
      <c r="B59" s="22" t="s">
        <v>34</v>
      </c>
      <c r="C59" s="7"/>
    </row>
    <row r="60" spans="1:3" x14ac:dyDescent="0.3">
      <c r="A60" s="1" t="s">
        <v>54</v>
      </c>
      <c r="B60" s="21" t="s">
        <v>44</v>
      </c>
      <c r="C60" s="6" t="s">
        <v>35</v>
      </c>
    </row>
    <row r="61" spans="1:3" x14ac:dyDescent="0.3">
      <c r="A61" s="5"/>
      <c r="B61" s="19" t="s">
        <v>45</v>
      </c>
      <c r="C61" s="14"/>
    </row>
    <row r="62" spans="1:3" x14ac:dyDescent="0.3">
      <c r="A62" s="5"/>
      <c r="B62" s="19" t="s">
        <v>46</v>
      </c>
      <c r="C62" s="14"/>
    </row>
    <row r="63" spans="1:3" x14ac:dyDescent="0.3">
      <c r="A63" s="5"/>
      <c r="B63" s="19" t="s">
        <v>47</v>
      </c>
      <c r="C63" s="14"/>
    </row>
    <row r="64" spans="1:3" x14ac:dyDescent="0.3">
      <c r="A64" s="5"/>
      <c r="B64" s="19" t="s">
        <v>55</v>
      </c>
      <c r="C64" s="14"/>
    </row>
    <row r="65" spans="1:3" x14ac:dyDescent="0.3">
      <c r="A65" s="5"/>
      <c r="B65" s="19" t="s">
        <v>56</v>
      </c>
      <c r="C65" s="14"/>
    </row>
    <row r="66" spans="1:3" x14ac:dyDescent="0.3">
      <c r="A66" s="5"/>
      <c r="B66" s="19" t="s">
        <v>42</v>
      </c>
      <c r="C66" s="14"/>
    </row>
    <row r="67" spans="1:3" x14ac:dyDescent="0.3">
      <c r="A67" s="2"/>
      <c r="B67" s="22" t="s">
        <v>34</v>
      </c>
      <c r="C67" s="7"/>
    </row>
    <row r="68" spans="1:3" x14ac:dyDescent="0.3">
      <c r="A68" s="1" t="s">
        <v>57</v>
      </c>
      <c r="B68" s="21" t="s">
        <v>58</v>
      </c>
      <c r="C68" s="6" t="s">
        <v>35</v>
      </c>
    </row>
    <row r="69" spans="1:3" x14ac:dyDescent="0.3">
      <c r="A69" s="5"/>
      <c r="B69" s="19" t="s">
        <v>59</v>
      </c>
      <c r="C69" s="14"/>
    </row>
    <row r="70" spans="1:3" x14ac:dyDescent="0.3">
      <c r="A70" s="5"/>
      <c r="B70" s="11" t="s">
        <v>60</v>
      </c>
      <c r="C70" s="14"/>
    </row>
    <row r="71" spans="1:3" x14ac:dyDescent="0.3">
      <c r="A71" s="5"/>
      <c r="B71" s="11" t="s">
        <v>61</v>
      </c>
      <c r="C71" s="14"/>
    </row>
    <row r="72" spans="1:3" x14ac:dyDescent="0.3">
      <c r="A72" s="5"/>
      <c r="B72" s="11" t="s">
        <v>42</v>
      </c>
      <c r="C72" s="14"/>
    </row>
    <row r="73" spans="1:3" x14ac:dyDescent="0.3">
      <c r="A73" s="2"/>
      <c r="B73" s="12" t="s">
        <v>34</v>
      </c>
      <c r="C73" s="7"/>
    </row>
    <row r="74" spans="1:3" x14ac:dyDescent="0.3">
      <c r="A74" s="1" t="s">
        <v>62</v>
      </c>
      <c r="B74" s="13" t="s">
        <v>63</v>
      </c>
      <c r="C74" s="6" t="s">
        <v>35</v>
      </c>
    </row>
    <row r="75" spans="1:3" x14ac:dyDescent="0.3">
      <c r="A75" s="5"/>
      <c r="B75" s="19" t="s">
        <v>67</v>
      </c>
      <c r="C75" s="14"/>
    </row>
    <row r="76" spans="1:3" x14ac:dyDescent="0.3">
      <c r="A76" s="5"/>
      <c r="B76" s="19" t="s">
        <v>64</v>
      </c>
      <c r="C76" s="14"/>
    </row>
    <row r="77" spans="1:3" x14ac:dyDescent="0.3">
      <c r="A77" s="5"/>
      <c r="B77" s="19" t="s">
        <v>65</v>
      </c>
      <c r="C77" s="14"/>
    </row>
    <row r="78" spans="1:3" x14ac:dyDescent="0.3">
      <c r="A78" s="2"/>
      <c r="B78" s="22" t="s">
        <v>34</v>
      </c>
      <c r="C78" s="7"/>
    </row>
    <row r="79" spans="1:3" x14ac:dyDescent="0.3">
      <c r="A79" s="1" t="s">
        <v>66</v>
      </c>
      <c r="B79" s="13" t="s">
        <v>63</v>
      </c>
      <c r="C79" s="6" t="s">
        <v>35</v>
      </c>
    </row>
    <row r="80" spans="1:3" x14ac:dyDescent="0.3">
      <c r="A80" s="5"/>
      <c r="B80" s="19" t="s">
        <v>50</v>
      </c>
      <c r="C80" s="14"/>
    </row>
    <row r="81" spans="1:3" x14ac:dyDescent="0.3">
      <c r="A81" s="5"/>
      <c r="B81" s="19" t="s">
        <v>51</v>
      </c>
      <c r="C81" s="14"/>
    </row>
    <row r="82" spans="1:3" x14ac:dyDescent="0.3">
      <c r="A82" s="5"/>
      <c r="B82" s="19" t="s">
        <v>52</v>
      </c>
      <c r="C82" s="14"/>
    </row>
    <row r="83" spans="1:3" x14ac:dyDescent="0.3">
      <c r="A83" s="5"/>
      <c r="B83" s="19" t="s">
        <v>53</v>
      </c>
      <c r="C83" s="14"/>
    </row>
    <row r="84" spans="1:3" x14ac:dyDescent="0.3">
      <c r="A84" s="5"/>
      <c r="B84" s="19" t="s">
        <v>42</v>
      </c>
      <c r="C84" s="14"/>
    </row>
    <row r="85" spans="1:3" x14ac:dyDescent="0.3">
      <c r="A85" s="2"/>
      <c r="B85" s="22" t="s">
        <v>34</v>
      </c>
      <c r="C85" s="7"/>
    </row>
    <row r="86" spans="1:3" x14ac:dyDescent="0.3">
      <c r="A86" s="1" t="s">
        <v>68</v>
      </c>
      <c r="B86" s="13" t="s">
        <v>69</v>
      </c>
      <c r="C86" s="6" t="s">
        <v>35</v>
      </c>
    </row>
    <row r="87" spans="1:3" x14ac:dyDescent="0.3">
      <c r="A87" s="5"/>
      <c r="B87" s="11" t="s">
        <v>70</v>
      </c>
      <c r="C87" s="14"/>
    </row>
    <row r="88" spans="1:3" x14ac:dyDescent="0.3">
      <c r="A88" s="5"/>
      <c r="B88" s="11" t="s">
        <v>71</v>
      </c>
      <c r="C88" s="14"/>
    </row>
    <row r="89" spans="1:3" x14ac:dyDescent="0.3">
      <c r="A89" s="1" t="s">
        <v>72</v>
      </c>
      <c r="B89" s="13" t="s">
        <v>76</v>
      </c>
      <c r="C89" s="6" t="s">
        <v>35</v>
      </c>
    </row>
    <row r="90" spans="1:3" x14ac:dyDescent="0.3">
      <c r="A90" s="5"/>
      <c r="B90" s="11" t="s">
        <v>73</v>
      </c>
      <c r="C90" s="14"/>
    </row>
    <row r="91" spans="1:3" x14ac:dyDescent="0.3">
      <c r="A91" s="5"/>
      <c r="B91" s="11" t="s">
        <v>74</v>
      </c>
      <c r="C91" s="14"/>
    </row>
    <row r="92" spans="1:3" x14ac:dyDescent="0.3">
      <c r="A92" s="2"/>
      <c r="B92" s="12" t="s">
        <v>75</v>
      </c>
      <c r="C92" s="7"/>
    </row>
    <row r="93" spans="1:3" x14ac:dyDescent="0.3">
      <c r="A93" s="3"/>
      <c r="B93" s="9" t="s">
        <v>77</v>
      </c>
      <c r="C93" s="8"/>
    </row>
    <row r="94" spans="1:3" x14ac:dyDescent="0.3">
      <c r="A94" s="14"/>
      <c r="B94" s="25" t="s">
        <v>78</v>
      </c>
      <c r="C94" s="14"/>
    </row>
    <row r="95" spans="1:3" x14ac:dyDescent="0.3">
      <c r="A95" s="14">
        <v>1</v>
      </c>
      <c r="B95" s="25" t="s">
        <v>79</v>
      </c>
      <c r="C95" s="14"/>
    </row>
    <row r="96" spans="1:3" x14ac:dyDescent="0.3">
      <c r="A96" s="14"/>
      <c r="B96" s="25" t="s">
        <v>80</v>
      </c>
      <c r="C96" s="14"/>
    </row>
    <row r="97" spans="1:3" x14ac:dyDescent="0.3">
      <c r="A97" s="14"/>
      <c r="B97" s="25" t="s">
        <v>81</v>
      </c>
      <c r="C97" s="14"/>
    </row>
    <row r="98" spans="1:3" x14ac:dyDescent="0.3">
      <c r="A98" s="14"/>
      <c r="B98" s="25" t="s">
        <v>82</v>
      </c>
      <c r="C98" s="14"/>
    </row>
    <row r="99" spans="1:3" x14ac:dyDescent="0.3">
      <c r="A99" s="14"/>
      <c r="B99" s="25" t="s">
        <v>83</v>
      </c>
      <c r="C99" s="14"/>
    </row>
    <row r="100" spans="1:3" x14ac:dyDescent="0.3">
      <c r="A100" s="14" t="s">
        <v>11</v>
      </c>
      <c r="B100" s="25" t="s">
        <v>84</v>
      </c>
      <c r="C100" s="14"/>
    </row>
    <row r="101" spans="1:3" x14ac:dyDescent="0.3">
      <c r="A101" s="14"/>
      <c r="B101" s="25" t="s">
        <v>85</v>
      </c>
      <c r="C101" s="14"/>
    </row>
    <row r="102" spans="1:3" x14ac:dyDescent="0.3">
      <c r="A102" s="14"/>
      <c r="B102" s="25" t="s">
        <v>86</v>
      </c>
      <c r="C102" s="14"/>
    </row>
    <row r="103" spans="1:3" x14ac:dyDescent="0.3">
      <c r="A103" s="14"/>
      <c r="B103" s="25" t="s">
        <v>87</v>
      </c>
      <c r="C103" s="14"/>
    </row>
    <row r="104" spans="1:3" x14ac:dyDescent="0.3">
      <c r="A104" s="14" t="s">
        <v>25</v>
      </c>
      <c r="B104" s="25" t="s">
        <v>26</v>
      </c>
      <c r="C104" s="14"/>
    </row>
    <row r="105" spans="1:3" x14ac:dyDescent="0.3">
      <c r="A105" s="14" t="s">
        <v>88</v>
      </c>
      <c r="B105" s="25" t="s">
        <v>76</v>
      </c>
      <c r="C105" s="14"/>
    </row>
    <row r="106" spans="1:3" x14ac:dyDescent="0.3">
      <c r="A106" s="14"/>
      <c r="B106" s="25" t="s">
        <v>89</v>
      </c>
      <c r="C106" s="14"/>
    </row>
    <row r="107" spans="1:3" x14ac:dyDescent="0.3">
      <c r="A107" s="14"/>
      <c r="B107" s="25"/>
    </row>
    <row r="108" spans="1:3" x14ac:dyDescent="0.3">
      <c r="A108" s="14"/>
      <c r="B108" s="25"/>
    </row>
    <row r="109" spans="1:3" x14ac:dyDescent="0.3">
      <c r="A109" s="14"/>
    </row>
    <row r="110" spans="1:3" x14ac:dyDescent="0.3">
      <c r="A110" s="14"/>
    </row>
    <row r="111" spans="1:3" x14ac:dyDescent="0.3">
      <c r="A111" s="14"/>
    </row>
    <row r="112" spans="1:3" x14ac:dyDescent="0.3">
      <c r="A112" s="14"/>
    </row>
    <row r="113" spans="1:1" x14ac:dyDescent="0.3">
      <c r="A113" s="14"/>
    </row>
    <row r="114" spans="1:1" x14ac:dyDescent="0.3">
      <c r="A114" s="14"/>
    </row>
    <row r="115" spans="1:1" x14ac:dyDescent="0.3">
      <c r="A115" s="14"/>
    </row>
    <row r="116" spans="1:1" x14ac:dyDescent="0.3">
      <c r="A116" s="14"/>
    </row>
    <row r="117" spans="1:1" x14ac:dyDescent="0.3">
      <c r="A117" s="14"/>
    </row>
    <row r="118" spans="1:1" x14ac:dyDescent="0.3">
      <c r="A118" s="14"/>
    </row>
    <row r="119" spans="1:1" x14ac:dyDescent="0.3">
      <c r="A119" s="14"/>
    </row>
    <row r="120" spans="1:1" x14ac:dyDescent="0.3">
      <c r="A120" s="14"/>
    </row>
    <row r="121" spans="1:1" x14ac:dyDescent="0.3">
      <c r="A121" s="14"/>
    </row>
    <row r="122" spans="1:1" x14ac:dyDescent="0.3">
      <c r="A122" s="14"/>
    </row>
    <row r="123" spans="1:1" x14ac:dyDescent="0.3">
      <c r="A123" s="14"/>
    </row>
    <row r="124" spans="1:1" x14ac:dyDescent="0.3">
      <c r="A124" s="14"/>
    </row>
    <row r="125" spans="1:1" x14ac:dyDescent="0.3">
      <c r="A125" s="14"/>
    </row>
    <row r="126" spans="1:1" x14ac:dyDescent="0.3">
      <c r="A126" s="14"/>
    </row>
    <row r="127" spans="1:1" x14ac:dyDescent="0.3">
      <c r="A127" s="14"/>
    </row>
    <row r="128" spans="1:1" x14ac:dyDescent="0.3">
      <c r="A128" s="14"/>
    </row>
    <row r="129" spans="1:1" x14ac:dyDescent="0.3">
      <c r="A129" s="14"/>
    </row>
    <row r="130" spans="1:1" x14ac:dyDescent="0.3">
      <c r="A130" s="14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  <row r="161" spans="1:1" x14ac:dyDescent="0.3">
      <c r="A161" s="5"/>
    </row>
    <row r="162" spans="1:1" x14ac:dyDescent="0.3">
      <c r="A162" s="5"/>
    </row>
    <row r="163" spans="1:1" x14ac:dyDescent="0.3">
      <c r="A163" s="5"/>
    </row>
    <row r="164" spans="1:1" x14ac:dyDescent="0.3">
      <c r="A164" s="5"/>
    </row>
    <row r="165" spans="1:1" x14ac:dyDescent="0.3">
      <c r="A165" s="5"/>
    </row>
    <row r="166" spans="1:1" x14ac:dyDescent="0.3">
      <c r="A166" s="5"/>
    </row>
    <row r="167" spans="1:1" x14ac:dyDescent="0.3">
      <c r="A167" s="5"/>
    </row>
    <row r="168" spans="1:1" x14ac:dyDescent="0.3">
      <c r="A168" s="5"/>
    </row>
    <row r="169" spans="1:1" x14ac:dyDescent="0.3">
      <c r="A169" s="5"/>
    </row>
    <row r="170" spans="1:1" x14ac:dyDescent="0.3">
      <c r="A170" s="5"/>
    </row>
    <row r="171" spans="1:1" x14ac:dyDescent="0.3">
      <c r="A171" s="5"/>
    </row>
    <row r="172" spans="1:1" x14ac:dyDescent="0.3">
      <c r="A17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selection activeCell="D120" sqref="D120:D121"/>
    </sheetView>
  </sheetViews>
  <sheetFormatPr defaultColWidth="9.109375" defaultRowHeight="12" x14ac:dyDescent="0.25"/>
  <cols>
    <col min="1" max="1" width="8.6640625" style="17" customWidth="1"/>
    <col min="2" max="2" width="32.109375" style="17" customWidth="1"/>
    <col min="3" max="3" width="17" style="17" customWidth="1"/>
    <col min="4" max="4" width="12.88671875" style="17" customWidth="1"/>
    <col min="5" max="5" width="13" style="17" customWidth="1"/>
    <col min="6" max="6" width="11.88671875" style="17" customWidth="1"/>
    <col min="7" max="7" width="11.6640625" style="17" customWidth="1"/>
    <col min="8" max="8" width="11.5546875" style="17" customWidth="1"/>
    <col min="9" max="9" width="13.109375" style="17" customWidth="1"/>
    <col min="10" max="16384" width="9.109375" style="17"/>
  </cols>
  <sheetData>
    <row r="1" spans="1:11" x14ac:dyDescent="0.25">
      <c r="C1" s="67" t="s">
        <v>193</v>
      </c>
      <c r="D1" s="68"/>
      <c r="E1" s="68"/>
      <c r="F1" s="68"/>
      <c r="G1" s="68"/>
    </row>
    <row r="2" spans="1:11" x14ac:dyDescent="0.25">
      <c r="C2" s="68"/>
      <c r="D2" s="68"/>
      <c r="E2" s="68"/>
      <c r="F2" s="68"/>
      <c r="G2" s="68"/>
    </row>
    <row r="3" spans="1:11" x14ac:dyDescent="0.25">
      <c r="C3" s="68"/>
      <c r="D3" s="68"/>
      <c r="E3" s="68"/>
      <c r="F3" s="68"/>
      <c r="G3" s="68"/>
    </row>
    <row r="4" spans="1:11" ht="12" customHeight="1" x14ac:dyDescent="0.25">
      <c r="C4" s="68"/>
      <c r="D4" s="68"/>
      <c r="E4" s="68"/>
      <c r="F4" s="68"/>
      <c r="G4" s="68"/>
    </row>
    <row r="5" spans="1:11" ht="12" customHeight="1" x14ac:dyDescent="0.25">
      <c r="C5" s="68"/>
      <c r="D5" s="68"/>
      <c r="E5" s="68"/>
      <c r="F5" s="68"/>
      <c r="G5" s="68"/>
    </row>
    <row r="6" spans="1:11" ht="12.75" customHeight="1" thickBot="1" x14ac:dyDescent="0.3">
      <c r="A6" s="27"/>
      <c r="B6" s="27"/>
      <c r="C6" s="69"/>
      <c r="D6" s="69"/>
      <c r="E6" s="69"/>
      <c r="F6" s="69"/>
      <c r="G6" s="69"/>
    </row>
    <row r="7" spans="1:11" ht="33.75" customHeight="1" x14ac:dyDescent="0.25">
      <c r="A7" s="142" t="s">
        <v>0</v>
      </c>
      <c r="B7" s="140" t="s">
        <v>95</v>
      </c>
      <c r="C7" s="106" t="s">
        <v>182</v>
      </c>
      <c r="D7" s="108" t="s">
        <v>183</v>
      </c>
      <c r="E7" s="109"/>
      <c r="F7" s="110"/>
      <c r="G7" s="108" t="s">
        <v>103</v>
      </c>
      <c r="H7" s="109"/>
      <c r="I7" s="111"/>
    </row>
    <row r="8" spans="1:11" ht="51.75" customHeight="1" x14ac:dyDescent="0.25">
      <c r="A8" s="143"/>
      <c r="B8" s="141"/>
      <c r="C8" s="107"/>
      <c r="D8" s="39" t="s">
        <v>100</v>
      </c>
      <c r="E8" s="40" t="s">
        <v>101</v>
      </c>
      <c r="F8" s="32" t="s">
        <v>102</v>
      </c>
      <c r="G8" s="39" t="s">
        <v>100</v>
      </c>
      <c r="H8" s="40" t="s">
        <v>101</v>
      </c>
      <c r="I8" s="41" t="s">
        <v>102</v>
      </c>
    </row>
    <row r="9" spans="1:11" x14ac:dyDescent="0.2">
      <c r="A9" s="42">
        <v>1</v>
      </c>
      <c r="B9" s="43">
        <v>2</v>
      </c>
      <c r="C9" s="43">
        <v>2</v>
      </c>
      <c r="D9" s="44">
        <v>4</v>
      </c>
      <c r="E9" s="43">
        <v>5</v>
      </c>
      <c r="F9" s="44">
        <v>6</v>
      </c>
      <c r="G9" s="43">
        <v>7</v>
      </c>
      <c r="H9" s="44">
        <v>8</v>
      </c>
      <c r="I9" s="45">
        <v>9</v>
      </c>
    </row>
    <row r="10" spans="1:11" x14ac:dyDescent="0.25">
      <c r="A10" s="136" t="s">
        <v>3</v>
      </c>
      <c r="B10" s="135" t="s">
        <v>125</v>
      </c>
      <c r="C10" s="73">
        <f>SUM(C17:C84)</f>
        <v>104482</v>
      </c>
      <c r="D10" s="129">
        <f>SUM(D17:D84)</f>
        <v>68492.5</v>
      </c>
      <c r="E10" s="129">
        <f>SUM(E17:E84)</f>
        <v>0</v>
      </c>
      <c r="F10" s="129">
        <f>SUM(F17:F84)</f>
        <v>68492.5</v>
      </c>
      <c r="G10" s="129">
        <f>SUM(G17:G84)</f>
        <v>68492.5</v>
      </c>
      <c r="H10" s="129">
        <f>SUM(H17:H90)</f>
        <v>0</v>
      </c>
      <c r="I10" s="132">
        <f>SUM(I17:I84)</f>
        <v>68492.5</v>
      </c>
    </row>
    <row r="11" spans="1:11" ht="12" customHeight="1" x14ac:dyDescent="0.25">
      <c r="A11" s="65"/>
      <c r="B11" s="83"/>
      <c r="C11" s="74"/>
      <c r="D11" s="130"/>
      <c r="E11" s="130"/>
      <c r="F11" s="130"/>
      <c r="G11" s="130"/>
      <c r="H11" s="130"/>
      <c r="I11" s="133"/>
      <c r="K11" s="28" t="s">
        <v>104</v>
      </c>
    </row>
    <row r="12" spans="1:11" ht="12" customHeight="1" x14ac:dyDescent="0.25">
      <c r="A12" s="65"/>
      <c r="B12" s="83"/>
      <c r="C12" s="74"/>
      <c r="D12" s="130"/>
      <c r="E12" s="130"/>
      <c r="F12" s="130"/>
      <c r="G12" s="130"/>
      <c r="H12" s="130"/>
      <c r="I12" s="133"/>
      <c r="K12" s="28" t="s">
        <v>96</v>
      </c>
    </row>
    <row r="13" spans="1:11" ht="12" customHeight="1" x14ac:dyDescent="0.25">
      <c r="A13" s="65"/>
      <c r="B13" s="83"/>
      <c r="C13" s="74"/>
      <c r="D13" s="130"/>
      <c r="E13" s="130"/>
      <c r="F13" s="130"/>
      <c r="G13" s="130"/>
      <c r="H13" s="130"/>
      <c r="I13" s="133"/>
      <c r="K13" s="28" t="s">
        <v>96</v>
      </c>
    </row>
    <row r="14" spans="1:11" ht="12" customHeight="1" x14ac:dyDescent="0.25">
      <c r="A14" s="65"/>
      <c r="B14" s="83"/>
      <c r="C14" s="74"/>
      <c r="D14" s="130"/>
      <c r="E14" s="130"/>
      <c r="F14" s="130"/>
      <c r="G14" s="130"/>
      <c r="H14" s="130"/>
      <c r="I14" s="133"/>
      <c r="K14" s="28" t="s">
        <v>96</v>
      </c>
    </row>
    <row r="15" spans="1:11" ht="12" customHeight="1" x14ac:dyDescent="0.25">
      <c r="A15" s="65"/>
      <c r="B15" s="83"/>
      <c r="C15" s="74"/>
      <c r="D15" s="130"/>
      <c r="E15" s="130"/>
      <c r="F15" s="130"/>
      <c r="G15" s="130"/>
      <c r="H15" s="130"/>
      <c r="I15" s="133"/>
      <c r="K15" s="28" t="s">
        <v>96</v>
      </c>
    </row>
    <row r="16" spans="1:11" ht="12" customHeight="1" x14ac:dyDescent="0.25">
      <c r="A16" s="66"/>
      <c r="B16" s="84"/>
      <c r="C16" s="75"/>
      <c r="D16" s="131"/>
      <c r="E16" s="131"/>
      <c r="F16" s="131"/>
      <c r="G16" s="131"/>
      <c r="H16" s="131"/>
      <c r="I16" s="134"/>
      <c r="K16" s="28" t="s">
        <v>96</v>
      </c>
    </row>
    <row r="17" spans="1:12" x14ac:dyDescent="0.25">
      <c r="A17" s="76" t="s">
        <v>105</v>
      </c>
      <c r="B17" s="118" t="s">
        <v>109</v>
      </c>
      <c r="C17" s="58">
        <f>SUM([1]Лист1!$F$31:$F$38)</f>
        <v>447</v>
      </c>
      <c r="D17" s="112">
        <f>SUM(E17:F24)</f>
        <v>20.7</v>
      </c>
      <c r="E17" s="112">
        <v>0</v>
      </c>
      <c r="F17" s="112">
        <v>20.7</v>
      </c>
      <c r="G17" s="112">
        <f>SUM(H17:I24)</f>
        <v>20.7</v>
      </c>
      <c r="H17" s="112">
        <v>0</v>
      </c>
      <c r="I17" s="115">
        <v>20.7</v>
      </c>
      <c r="J17" s="29" t="s">
        <v>96</v>
      </c>
    </row>
    <row r="18" spans="1:12" ht="12" customHeight="1" x14ac:dyDescent="0.25">
      <c r="A18" s="65"/>
      <c r="B18" s="83"/>
      <c r="C18" s="71"/>
      <c r="D18" s="113"/>
      <c r="E18" s="113"/>
      <c r="F18" s="113"/>
      <c r="G18" s="113"/>
      <c r="H18" s="113"/>
      <c r="I18" s="116"/>
      <c r="J18" s="29" t="s">
        <v>96</v>
      </c>
      <c r="L18" s="17" t="s">
        <v>96</v>
      </c>
    </row>
    <row r="19" spans="1:12" ht="12" customHeight="1" x14ac:dyDescent="0.25">
      <c r="A19" s="65"/>
      <c r="B19" s="83"/>
      <c r="C19" s="71"/>
      <c r="D19" s="113"/>
      <c r="E19" s="113"/>
      <c r="F19" s="113"/>
      <c r="G19" s="113"/>
      <c r="H19" s="113"/>
      <c r="I19" s="116"/>
      <c r="J19" s="29" t="s">
        <v>104</v>
      </c>
    </row>
    <row r="20" spans="1:12" ht="12" customHeight="1" x14ac:dyDescent="0.25">
      <c r="A20" s="65"/>
      <c r="B20" s="83"/>
      <c r="C20" s="71"/>
      <c r="D20" s="113"/>
      <c r="E20" s="113"/>
      <c r="F20" s="113"/>
      <c r="G20" s="113"/>
      <c r="H20" s="113"/>
      <c r="I20" s="116"/>
      <c r="J20" s="29" t="s">
        <v>96</v>
      </c>
    </row>
    <row r="21" spans="1:12" ht="12" customHeight="1" x14ac:dyDescent="0.25">
      <c r="A21" s="65"/>
      <c r="B21" s="83"/>
      <c r="C21" s="71"/>
      <c r="D21" s="113"/>
      <c r="E21" s="113"/>
      <c r="F21" s="113"/>
      <c r="G21" s="113"/>
      <c r="H21" s="113"/>
      <c r="I21" s="116"/>
      <c r="J21" s="29" t="s">
        <v>96</v>
      </c>
    </row>
    <row r="22" spans="1:12" ht="12" customHeight="1" x14ac:dyDescent="0.25">
      <c r="A22" s="65"/>
      <c r="B22" s="83"/>
      <c r="C22" s="71"/>
      <c r="D22" s="113"/>
      <c r="E22" s="113"/>
      <c r="F22" s="113"/>
      <c r="G22" s="113"/>
      <c r="H22" s="113"/>
      <c r="I22" s="116"/>
      <c r="J22" s="29" t="s">
        <v>96</v>
      </c>
    </row>
    <row r="23" spans="1:12" ht="12" customHeight="1" x14ac:dyDescent="0.25">
      <c r="A23" s="65"/>
      <c r="B23" s="83"/>
      <c r="C23" s="71"/>
      <c r="D23" s="113"/>
      <c r="E23" s="113"/>
      <c r="F23" s="113"/>
      <c r="G23" s="113"/>
      <c r="H23" s="113"/>
      <c r="I23" s="116"/>
      <c r="J23" s="29" t="s">
        <v>96</v>
      </c>
    </row>
    <row r="24" spans="1:12" ht="12" customHeight="1" x14ac:dyDescent="0.25">
      <c r="A24" s="66"/>
      <c r="B24" s="84"/>
      <c r="C24" s="72"/>
      <c r="D24" s="114"/>
      <c r="E24" s="114"/>
      <c r="F24" s="114"/>
      <c r="G24" s="114"/>
      <c r="H24" s="114"/>
      <c r="I24" s="117"/>
      <c r="J24" s="29" t="s">
        <v>96</v>
      </c>
    </row>
    <row r="25" spans="1:12" x14ac:dyDescent="0.25">
      <c r="A25" s="76" t="s">
        <v>106</v>
      </c>
      <c r="B25" s="118" t="s">
        <v>110</v>
      </c>
      <c r="C25" s="58">
        <f>SUM([1]Лист1!$F$39:$F$45)</f>
        <v>1752</v>
      </c>
      <c r="D25" s="58">
        <f>SUM(E25:F31)</f>
        <v>1325.5</v>
      </c>
      <c r="E25" s="58">
        <v>0</v>
      </c>
      <c r="F25" s="58">
        <v>1325.5</v>
      </c>
      <c r="G25" s="58">
        <f>SUM(I25,H25)</f>
        <v>1325.5</v>
      </c>
      <c r="H25" s="58">
        <v>0</v>
      </c>
      <c r="I25" s="61">
        <v>1325.5</v>
      </c>
    </row>
    <row r="26" spans="1:12" x14ac:dyDescent="0.25">
      <c r="A26" s="65"/>
      <c r="B26" s="83"/>
      <c r="C26" s="71"/>
      <c r="D26" s="71"/>
      <c r="E26" s="71"/>
      <c r="F26" s="71"/>
      <c r="G26" s="71"/>
      <c r="H26" s="71"/>
      <c r="I26" s="86"/>
      <c r="J26" s="29" t="s">
        <v>96</v>
      </c>
    </row>
    <row r="27" spans="1:12" x14ac:dyDescent="0.25">
      <c r="A27" s="65"/>
      <c r="B27" s="83"/>
      <c r="C27" s="71"/>
      <c r="D27" s="71"/>
      <c r="E27" s="71"/>
      <c r="F27" s="71"/>
      <c r="G27" s="71"/>
      <c r="H27" s="71"/>
      <c r="I27" s="86"/>
      <c r="J27" s="28" t="s">
        <v>96</v>
      </c>
    </row>
    <row r="28" spans="1:12" x14ac:dyDescent="0.25">
      <c r="A28" s="65"/>
      <c r="B28" s="83"/>
      <c r="C28" s="71"/>
      <c r="D28" s="71"/>
      <c r="E28" s="71"/>
      <c r="F28" s="71"/>
      <c r="G28" s="71"/>
      <c r="H28" s="71"/>
      <c r="I28" s="86"/>
      <c r="J28" s="28" t="s">
        <v>96</v>
      </c>
    </row>
    <row r="29" spans="1:12" x14ac:dyDescent="0.25">
      <c r="A29" s="65"/>
      <c r="B29" s="83"/>
      <c r="C29" s="71"/>
      <c r="D29" s="71"/>
      <c r="E29" s="71"/>
      <c r="F29" s="71"/>
      <c r="G29" s="71"/>
      <c r="H29" s="71"/>
      <c r="I29" s="86"/>
      <c r="J29" s="29" t="s">
        <v>96</v>
      </c>
    </row>
    <row r="30" spans="1:12" x14ac:dyDescent="0.25">
      <c r="A30" s="65"/>
      <c r="B30" s="83"/>
      <c r="C30" s="71"/>
      <c r="D30" s="71"/>
      <c r="E30" s="71"/>
      <c r="F30" s="71"/>
      <c r="G30" s="71"/>
      <c r="H30" s="71"/>
      <c r="I30" s="86"/>
      <c r="J30" s="29" t="s">
        <v>96</v>
      </c>
    </row>
    <row r="31" spans="1:12" x14ac:dyDescent="0.25">
      <c r="A31" s="66"/>
      <c r="B31" s="84"/>
      <c r="C31" s="72"/>
      <c r="D31" s="72"/>
      <c r="E31" s="72"/>
      <c r="F31" s="72"/>
      <c r="G31" s="72"/>
      <c r="H31" s="72"/>
      <c r="I31" s="87"/>
      <c r="J31" s="29" t="s">
        <v>96</v>
      </c>
    </row>
    <row r="32" spans="1:12" x14ac:dyDescent="0.25">
      <c r="A32" s="76" t="s">
        <v>107</v>
      </c>
      <c r="B32" s="118" t="s">
        <v>111</v>
      </c>
      <c r="C32" s="58">
        <f>SUM([1]Лист1!$F$46:$F$52)</f>
        <v>15108</v>
      </c>
      <c r="D32" s="58">
        <f>SUM(E32:F38)</f>
        <v>8398</v>
      </c>
      <c r="E32" s="58">
        <v>0</v>
      </c>
      <c r="F32" s="58">
        <v>8398</v>
      </c>
      <c r="G32" s="58">
        <f>SUM(H32:I38)</f>
        <v>8398</v>
      </c>
      <c r="H32" s="58">
        <v>0</v>
      </c>
      <c r="I32" s="61">
        <v>8398</v>
      </c>
      <c r="J32" s="28"/>
    </row>
    <row r="33" spans="1:10" x14ac:dyDescent="0.25">
      <c r="A33" s="65"/>
      <c r="B33" s="83"/>
      <c r="C33" s="71"/>
      <c r="D33" s="71"/>
      <c r="E33" s="71"/>
      <c r="F33" s="71"/>
      <c r="G33" s="71"/>
      <c r="H33" s="71"/>
      <c r="I33" s="86"/>
      <c r="J33" s="29" t="s">
        <v>96</v>
      </c>
    </row>
    <row r="34" spans="1:10" x14ac:dyDescent="0.25">
      <c r="A34" s="65"/>
      <c r="B34" s="83"/>
      <c r="C34" s="71"/>
      <c r="D34" s="71"/>
      <c r="E34" s="71"/>
      <c r="F34" s="71"/>
      <c r="G34" s="71"/>
      <c r="H34" s="71"/>
      <c r="I34" s="86"/>
      <c r="J34" s="29" t="s">
        <v>96</v>
      </c>
    </row>
    <row r="35" spans="1:10" x14ac:dyDescent="0.25">
      <c r="A35" s="65"/>
      <c r="B35" s="83"/>
      <c r="C35" s="71"/>
      <c r="D35" s="71"/>
      <c r="E35" s="71"/>
      <c r="F35" s="71"/>
      <c r="G35" s="71"/>
      <c r="H35" s="71"/>
      <c r="I35" s="86"/>
      <c r="J35" s="29" t="s">
        <v>96</v>
      </c>
    </row>
    <row r="36" spans="1:10" x14ac:dyDescent="0.25">
      <c r="A36" s="65"/>
      <c r="B36" s="83"/>
      <c r="C36" s="71"/>
      <c r="D36" s="71"/>
      <c r="E36" s="71"/>
      <c r="F36" s="71"/>
      <c r="G36" s="71"/>
      <c r="H36" s="71"/>
      <c r="I36" s="86"/>
      <c r="J36" s="29" t="s">
        <v>96</v>
      </c>
    </row>
    <row r="37" spans="1:10" ht="10.5" customHeight="1" x14ac:dyDescent="0.25">
      <c r="A37" s="65"/>
      <c r="B37" s="83"/>
      <c r="C37" s="71"/>
      <c r="D37" s="71"/>
      <c r="E37" s="71"/>
      <c r="F37" s="71"/>
      <c r="G37" s="71"/>
      <c r="H37" s="71"/>
      <c r="I37" s="86"/>
      <c r="J37" s="29" t="s">
        <v>96</v>
      </c>
    </row>
    <row r="38" spans="1:10" hidden="1" x14ac:dyDescent="0.2">
      <c r="A38" s="66"/>
      <c r="B38" s="84"/>
      <c r="C38" s="72"/>
      <c r="D38" s="72"/>
      <c r="E38" s="72"/>
      <c r="F38" s="72"/>
      <c r="G38" s="72"/>
      <c r="H38" s="72"/>
      <c r="I38" s="87"/>
      <c r="J38" s="29" t="s">
        <v>96</v>
      </c>
    </row>
    <row r="39" spans="1:10" x14ac:dyDescent="0.25">
      <c r="A39" s="76" t="s">
        <v>108</v>
      </c>
      <c r="B39" s="118" t="s">
        <v>112</v>
      </c>
      <c r="C39" s="58">
        <f>SUM([1]Лист1!$F$53:$F$58)</f>
        <v>233</v>
      </c>
      <c r="D39" s="58">
        <f>SUM(E39:F44)</f>
        <v>158</v>
      </c>
      <c r="E39" s="58">
        <v>0</v>
      </c>
      <c r="F39" s="58">
        <v>158</v>
      </c>
      <c r="G39" s="58">
        <f>SUM(H39:I44)</f>
        <v>158</v>
      </c>
      <c r="H39" s="58">
        <v>0</v>
      </c>
      <c r="I39" s="61">
        <v>158</v>
      </c>
      <c r="J39" s="30" t="s">
        <v>96</v>
      </c>
    </row>
    <row r="40" spans="1:10" x14ac:dyDescent="0.25">
      <c r="A40" s="121"/>
      <c r="B40" s="83"/>
      <c r="C40" s="71"/>
      <c r="D40" s="119"/>
      <c r="E40" s="71"/>
      <c r="F40" s="119"/>
      <c r="G40" s="71"/>
      <c r="H40" s="119"/>
      <c r="I40" s="86"/>
      <c r="J40" s="30" t="s">
        <v>96</v>
      </c>
    </row>
    <row r="41" spans="1:10" x14ac:dyDescent="0.25">
      <c r="A41" s="121"/>
      <c r="B41" s="83"/>
      <c r="C41" s="71"/>
      <c r="D41" s="119"/>
      <c r="E41" s="71"/>
      <c r="F41" s="119"/>
      <c r="G41" s="71"/>
      <c r="H41" s="119"/>
      <c r="I41" s="86"/>
      <c r="J41" s="30" t="s">
        <v>96</v>
      </c>
    </row>
    <row r="42" spans="1:10" ht="10.5" customHeight="1" x14ac:dyDescent="0.25">
      <c r="A42" s="121"/>
      <c r="B42" s="83"/>
      <c r="C42" s="71"/>
      <c r="D42" s="119"/>
      <c r="E42" s="71"/>
      <c r="F42" s="119"/>
      <c r="G42" s="71"/>
      <c r="H42" s="119"/>
      <c r="I42" s="86"/>
      <c r="J42" s="30" t="s">
        <v>96</v>
      </c>
    </row>
    <row r="43" spans="1:10" ht="6" hidden="1" customHeight="1" x14ac:dyDescent="0.2">
      <c r="A43" s="121"/>
      <c r="B43" s="83"/>
      <c r="C43" s="71"/>
      <c r="D43" s="119"/>
      <c r="E43" s="71"/>
      <c r="F43" s="119"/>
      <c r="G43" s="71"/>
      <c r="H43" s="119"/>
      <c r="I43" s="86"/>
      <c r="J43" s="30" t="s">
        <v>96</v>
      </c>
    </row>
    <row r="44" spans="1:10" hidden="1" x14ac:dyDescent="0.2">
      <c r="A44" s="122"/>
      <c r="B44" s="84"/>
      <c r="C44" s="72"/>
      <c r="D44" s="120"/>
      <c r="E44" s="72"/>
      <c r="F44" s="120"/>
      <c r="G44" s="72"/>
      <c r="H44" s="120"/>
      <c r="I44" s="87"/>
      <c r="J44" s="30" t="s">
        <v>96</v>
      </c>
    </row>
    <row r="45" spans="1:10" ht="12" customHeight="1" x14ac:dyDescent="0.25">
      <c r="A45" s="76" t="s">
        <v>114</v>
      </c>
      <c r="B45" s="118" t="s">
        <v>113</v>
      </c>
      <c r="C45" s="58">
        <f>SUM([1]Лист1!$F$59:$F$66)</f>
        <v>20309</v>
      </c>
      <c r="D45" s="58">
        <f>SUM(E45:F52)</f>
        <v>15568</v>
      </c>
      <c r="E45" s="58">
        <v>0</v>
      </c>
      <c r="F45" s="58">
        <v>15568</v>
      </c>
      <c r="G45" s="58">
        <f>SUM(H45:I52)</f>
        <v>15568</v>
      </c>
      <c r="H45" s="58">
        <v>0</v>
      </c>
      <c r="I45" s="61">
        <v>15568</v>
      </c>
    </row>
    <row r="46" spans="1:10" ht="12" customHeight="1" x14ac:dyDescent="0.25">
      <c r="A46" s="95"/>
      <c r="B46" s="83"/>
      <c r="C46" s="71"/>
      <c r="D46" s="71"/>
      <c r="E46" s="71"/>
      <c r="F46" s="71"/>
      <c r="G46" s="71"/>
      <c r="H46" s="71"/>
      <c r="I46" s="86"/>
    </row>
    <row r="47" spans="1:10" ht="12" customHeight="1" x14ac:dyDescent="0.25">
      <c r="A47" s="95"/>
      <c r="B47" s="83"/>
      <c r="C47" s="71"/>
      <c r="D47" s="71"/>
      <c r="E47" s="71"/>
      <c r="F47" s="71"/>
      <c r="G47" s="71"/>
      <c r="H47" s="71"/>
      <c r="I47" s="86"/>
    </row>
    <row r="48" spans="1:10" ht="12" customHeight="1" x14ac:dyDescent="0.25">
      <c r="A48" s="95"/>
      <c r="B48" s="83"/>
      <c r="C48" s="71"/>
      <c r="D48" s="71"/>
      <c r="E48" s="71"/>
      <c r="F48" s="71"/>
      <c r="G48" s="71"/>
      <c r="H48" s="71"/>
      <c r="I48" s="86"/>
    </row>
    <row r="49" spans="1:10" ht="12" customHeight="1" x14ac:dyDescent="0.25">
      <c r="A49" s="95"/>
      <c r="B49" s="83"/>
      <c r="C49" s="71"/>
      <c r="D49" s="71"/>
      <c r="E49" s="71"/>
      <c r="F49" s="71"/>
      <c r="G49" s="71"/>
      <c r="H49" s="71"/>
      <c r="I49" s="86"/>
    </row>
    <row r="50" spans="1:10" ht="12" customHeight="1" x14ac:dyDescent="0.25">
      <c r="A50" s="95"/>
      <c r="B50" s="83"/>
      <c r="C50" s="71"/>
      <c r="D50" s="71"/>
      <c r="E50" s="71"/>
      <c r="F50" s="71"/>
      <c r="G50" s="71"/>
      <c r="H50" s="71"/>
      <c r="I50" s="86"/>
    </row>
    <row r="51" spans="1:10" ht="12" customHeight="1" x14ac:dyDescent="0.25">
      <c r="A51" s="95"/>
      <c r="B51" s="83"/>
      <c r="C51" s="71"/>
      <c r="D51" s="71"/>
      <c r="E51" s="71"/>
      <c r="F51" s="71"/>
      <c r="G51" s="71"/>
      <c r="H51" s="71"/>
      <c r="I51" s="86"/>
    </row>
    <row r="52" spans="1:10" x14ac:dyDescent="0.25">
      <c r="A52" s="96"/>
      <c r="B52" s="114"/>
      <c r="C52" s="72"/>
      <c r="D52" s="72"/>
      <c r="E52" s="72"/>
      <c r="F52" s="72"/>
      <c r="G52" s="72"/>
      <c r="H52" s="72"/>
      <c r="I52" s="87"/>
    </row>
    <row r="53" spans="1:10" x14ac:dyDescent="0.25">
      <c r="A53" s="76" t="s">
        <v>115</v>
      </c>
      <c r="B53" s="118" t="s">
        <v>116</v>
      </c>
      <c r="C53" s="58">
        <f>SUM([1]Лист1!$F$67:$F$72)</f>
        <v>14686</v>
      </c>
      <c r="D53" s="58">
        <f>SUM(E53:F58)</f>
        <v>8396.2999999999993</v>
      </c>
      <c r="E53" s="58">
        <v>0</v>
      </c>
      <c r="F53" s="58">
        <v>8396.2999999999993</v>
      </c>
      <c r="G53" s="58">
        <f>SUM(H53:I58)</f>
        <v>8396.2999999999993</v>
      </c>
      <c r="H53" s="58">
        <v>0</v>
      </c>
      <c r="I53" s="61">
        <v>8396.2999999999993</v>
      </c>
      <c r="J53" s="29" t="s">
        <v>96</v>
      </c>
    </row>
    <row r="54" spans="1:10" x14ac:dyDescent="0.25">
      <c r="A54" s="95"/>
      <c r="B54" s="83"/>
      <c r="C54" s="71"/>
      <c r="D54" s="119"/>
      <c r="E54" s="71"/>
      <c r="F54" s="119"/>
      <c r="G54" s="71"/>
      <c r="H54" s="119"/>
      <c r="I54" s="86"/>
      <c r="J54" s="29" t="s">
        <v>96</v>
      </c>
    </row>
    <row r="55" spans="1:10" x14ac:dyDescent="0.25">
      <c r="A55" s="95"/>
      <c r="B55" s="83"/>
      <c r="C55" s="71"/>
      <c r="D55" s="119"/>
      <c r="E55" s="71"/>
      <c r="F55" s="119"/>
      <c r="G55" s="71"/>
      <c r="H55" s="119"/>
      <c r="I55" s="86"/>
      <c r="J55" s="28" t="s">
        <v>96</v>
      </c>
    </row>
    <row r="56" spans="1:10" x14ac:dyDescent="0.25">
      <c r="A56" s="95"/>
      <c r="B56" s="83"/>
      <c r="C56" s="71"/>
      <c r="D56" s="119"/>
      <c r="E56" s="71"/>
      <c r="F56" s="119"/>
      <c r="G56" s="71"/>
      <c r="H56" s="119"/>
      <c r="I56" s="86"/>
      <c r="J56" s="28" t="s">
        <v>96</v>
      </c>
    </row>
    <row r="57" spans="1:10" x14ac:dyDescent="0.25">
      <c r="A57" s="95"/>
      <c r="B57" s="83"/>
      <c r="C57" s="71"/>
      <c r="D57" s="119"/>
      <c r="E57" s="71"/>
      <c r="F57" s="119"/>
      <c r="G57" s="71"/>
      <c r="H57" s="119"/>
      <c r="I57" s="86"/>
      <c r="J57" s="28" t="s">
        <v>104</v>
      </c>
    </row>
    <row r="58" spans="1:10" x14ac:dyDescent="0.25">
      <c r="A58" s="96"/>
      <c r="B58" s="84"/>
      <c r="C58" s="72"/>
      <c r="D58" s="120"/>
      <c r="E58" s="72"/>
      <c r="F58" s="120"/>
      <c r="G58" s="72"/>
      <c r="H58" s="120"/>
      <c r="I58" s="87"/>
      <c r="J58" s="28" t="s">
        <v>96</v>
      </c>
    </row>
    <row r="59" spans="1:10" x14ac:dyDescent="0.25">
      <c r="A59" s="76" t="s">
        <v>117</v>
      </c>
      <c r="B59" s="82" t="s">
        <v>118</v>
      </c>
      <c r="C59" s="58">
        <f>SUM([1]Лист1!$F$73:$F$77)</f>
        <v>13230</v>
      </c>
      <c r="D59" s="58">
        <f>SUM(E59:F63)</f>
        <v>9727</v>
      </c>
      <c r="E59" s="58">
        <v>0</v>
      </c>
      <c r="F59" s="58">
        <v>9727</v>
      </c>
      <c r="G59" s="58">
        <f>SUM(H59:I63)</f>
        <v>9727</v>
      </c>
      <c r="H59" s="58">
        <v>0</v>
      </c>
      <c r="I59" s="61">
        <v>9727</v>
      </c>
      <c r="J59" s="17" t="s">
        <v>96</v>
      </c>
    </row>
    <row r="60" spans="1:10" x14ac:dyDescent="0.25">
      <c r="A60" s="95"/>
      <c r="B60" s="83"/>
      <c r="C60" s="71"/>
      <c r="D60" s="71"/>
      <c r="E60" s="71"/>
      <c r="F60" s="71"/>
      <c r="G60" s="71"/>
      <c r="H60" s="71"/>
      <c r="I60" s="86"/>
    </row>
    <row r="61" spans="1:10" x14ac:dyDescent="0.25">
      <c r="A61" s="95"/>
      <c r="B61" s="83"/>
      <c r="C61" s="71"/>
      <c r="D61" s="71"/>
      <c r="E61" s="71"/>
      <c r="F61" s="71"/>
      <c r="G61" s="71"/>
      <c r="H61" s="71"/>
      <c r="I61" s="86"/>
    </row>
    <row r="62" spans="1:10" x14ac:dyDescent="0.25">
      <c r="A62" s="95"/>
      <c r="B62" s="83"/>
      <c r="C62" s="71"/>
      <c r="D62" s="71"/>
      <c r="E62" s="71"/>
      <c r="F62" s="71"/>
      <c r="G62" s="71"/>
      <c r="H62" s="71"/>
      <c r="I62" s="86"/>
    </row>
    <row r="63" spans="1:10" x14ac:dyDescent="0.25">
      <c r="A63" s="96"/>
      <c r="B63" s="84"/>
      <c r="C63" s="72"/>
      <c r="D63" s="72"/>
      <c r="E63" s="72"/>
      <c r="F63" s="72"/>
      <c r="G63" s="72"/>
      <c r="H63" s="72"/>
      <c r="I63" s="87"/>
    </row>
    <row r="64" spans="1:10" x14ac:dyDescent="0.25">
      <c r="A64" s="76" t="s">
        <v>120</v>
      </c>
      <c r="B64" s="118" t="s">
        <v>119</v>
      </c>
      <c r="C64" s="58">
        <f>SUM([1]Лист1!$F$78:$F$82)</f>
        <v>12567</v>
      </c>
      <c r="D64" s="58">
        <f>SUM(E64:F70)</f>
        <v>8500</v>
      </c>
      <c r="E64" s="58">
        <v>0</v>
      </c>
      <c r="F64" s="58">
        <v>8500</v>
      </c>
      <c r="G64" s="58">
        <f>SUM(H64:I70)</f>
        <v>8500</v>
      </c>
      <c r="H64" s="58">
        <v>0</v>
      </c>
      <c r="I64" s="61">
        <v>8500</v>
      </c>
    </row>
    <row r="65" spans="1:9" x14ac:dyDescent="0.25">
      <c r="A65" s="95"/>
      <c r="B65" s="83"/>
      <c r="C65" s="71"/>
      <c r="D65" s="71"/>
      <c r="E65" s="71"/>
      <c r="F65" s="71"/>
      <c r="G65" s="71"/>
      <c r="H65" s="71"/>
      <c r="I65" s="86"/>
    </row>
    <row r="66" spans="1:9" x14ac:dyDescent="0.25">
      <c r="A66" s="95"/>
      <c r="B66" s="83"/>
      <c r="C66" s="71"/>
      <c r="D66" s="71"/>
      <c r="E66" s="71"/>
      <c r="F66" s="71"/>
      <c r="G66" s="71"/>
      <c r="H66" s="71"/>
      <c r="I66" s="86"/>
    </row>
    <row r="67" spans="1:9" x14ac:dyDescent="0.25">
      <c r="A67" s="95"/>
      <c r="B67" s="83"/>
      <c r="C67" s="71"/>
      <c r="D67" s="71"/>
      <c r="E67" s="71"/>
      <c r="F67" s="71"/>
      <c r="G67" s="71"/>
      <c r="H67" s="71"/>
      <c r="I67" s="86"/>
    </row>
    <row r="68" spans="1:9" x14ac:dyDescent="0.25">
      <c r="A68" s="95"/>
      <c r="B68" s="83"/>
      <c r="C68" s="71"/>
      <c r="D68" s="71"/>
      <c r="E68" s="71"/>
      <c r="F68" s="71"/>
      <c r="G68" s="71"/>
      <c r="H68" s="71"/>
      <c r="I68" s="86"/>
    </row>
    <row r="69" spans="1:9" x14ac:dyDescent="0.25">
      <c r="A69" s="95"/>
      <c r="B69" s="83"/>
      <c r="C69" s="71"/>
      <c r="D69" s="71"/>
      <c r="E69" s="71"/>
      <c r="F69" s="71"/>
      <c r="G69" s="71"/>
      <c r="H69" s="71"/>
      <c r="I69" s="86"/>
    </row>
    <row r="70" spans="1:9" ht="10.5" customHeight="1" x14ac:dyDescent="0.25">
      <c r="A70" s="96"/>
      <c r="B70" s="84"/>
      <c r="C70" s="72"/>
      <c r="D70" s="72"/>
      <c r="E70" s="72"/>
      <c r="F70" s="72"/>
      <c r="G70" s="72"/>
      <c r="H70" s="72"/>
      <c r="I70" s="87"/>
    </row>
    <row r="71" spans="1:9" x14ac:dyDescent="0.25">
      <c r="A71" s="88" t="s">
        <v>121</v>
      </c>
      <c r="B71" s="112" t="s">
        <v>122</v>
      </c>
      <c r="C71" s="58">
        <f>SUM([1]Лист1!$F$83:$F$85)</f>
        <v>15198</v>
      </c>
      <c r="D71" s="58">
        <f>SUM(E71:F73)</f>
        <v>10396</v>
      </c>
      <c r="E71" s="58">
        <v>0</v>
      </c>
      <c r="F71" s="58">
        <v>10396</v>
      </c>
      <c r="G71" s="58">
        <f>SUM(H71:I73)</f>
        <v>10396</v>
      </c>
      <c r="H71" s="58">
        <v>0</v>
      </c>
      <c r="I71" s="61">
        <v>10396</v>
      </c>
    </row>
    <row r="72" spans="1:9" x14ac:dyDescent="0.25">
      <c r="A72" s="123"/>
      <c r="B72" s="113"/>
      <c r="C72" s="71"/>
      <c r="D72" s="71"/>
      <c r="E72" s="71"/>
      <c r="F72" s="71"/>
      <c r="G72" s="71"/>
      <c r="H72" s="71"/>
      <c r="I72" s="86"/>
    </row>
    <row r="73" spans="1:9" x14ac:dyDescent="0.25">
      <c r="A73" s="124"/>
      <c r="B73" s="114"/>
      <c r="C73" s="72"/>
      <c r="D73" s="72"/>
      <c r="E73" s="72"/>
      <c r="F73" s="72"/>
      <c r="G73" s="72"/>
      <c r="H73" s="72"/>
      <c r="I73" s="87"/>
    </row>
    <row r="74" spans="1:9" ht="12" customHeight="1" x14ac:dyDescent="0.25">
      <c r="A74" s="76" t="s">
        <v>124</v>
      </c>
      <c r="B74" s="82" t="s">
        <v>191</v>
      </c>
      <c r="C74" s="58">
        <f>SUM([1]Лист1!$F$86:$F$89)</f>
        <v>2070</v>
      </c>
      <c r="D74" s="58">
        <f>SUM(E74:F77)</f>
        <v>754</v>
      </c>
      <c r="E74" s="58">
        <v>0</v>
      </c>
      <c r="F74" s="58">
        <v>754</v>
      </c>
      <c r="G74" s="58">
        <f>SUM(H74:I77)</f>
        <v>754</v>
      </c>
      <c r="H74" s="58">
        <v>0</v>
      </c>
      <c r="I74" s="61">
        <v>754</v>
      </c>
    </row>
    <row r="75" spans="1:9" ht="12" customHeight="1" x14ac:dyDescent="0.25">
      <c r="A75" s="125"/>
      <c r="B75" s="127"/>
      <c r="C75" s="59"/>
      <c r="D75" s="59"/>
      <c r="E75" s="59"/>
      <c r="F75" s="59"/>
      <c r="G75" s="59"/>
      <c r="H75" s="59"/>
      <c r="I75" s="62"/>
    </row>
    <row r="76" spans="1:9" ht="12" customHeight="1" x14ac:dyDescent="0.25">
      <c r="A76" s="125"/>
      <c r="B76" s="127"/>
      <c r="C76" s="59"/>
      <c r="D76" s="59"/>
      <c r="E76" s="59"/>
      <c r="F76" s="59"/>
      <c r="G76" s="59"/>
      <c r="H76" s="59"/>
      <c r="I76" s="62"/>
    </row>
    <row r="77" spans="1:9" ht="28.5" customHeight="1" x14ac:dyDescent="0.25">
      <c r="A77" s="126"/>
      <c r="B77" s="128"/>
      <c r="C77" s="60"/>
      <c r="D77" s="60"/>
      <c r="E77" s="60"/>
      <c r="F77" s="60"/>
      <c r="G77" s="60"/>
      <c r="H77" s="60"/>
      <c r="I77" s="63"/>
    </row>
    <row r="78" spans="1:9" x14ac:dyDescent="0.25">
      <c r="A78" s="93" t="s">
        <v>190</v>
      </c>
      <c r="B78" s="82" t="s">
        <v>192</v>
      </c>
      <c r="C78" s="58">
        <f>SUM([1]Лист1!$F$90:$F$93)</f>
        <v>2120</v>
      </c>
      <c r="D78" s="58">
        <f>SUM(E78:F80)</f>
        <v>646</v>
      </c>
      <c r="E78" s="58">
        <v>0</v>
      </c>
      <c r="F78" s="58">
        <v>646</v>
      </c>
      <c r="G78" s="58">
        <f>SUM(H78:I80)</f>
        <v>646</v>
      </c>
      <c r="H78" s="58">
        <v>0</v>
      </c>
      <c r="I78" s="61">
        <v>646</v>
      </c>
    </row>
    <row r="79" spans="1:9" x14ac:dyDescent="0.25">
      <c r="A79" s="93"/>
      <c r="B79" s="127"/>
      <c r="C79" s="59"/>
      <c r="D79" s="59"/>
      <c r="E79" s="59"/>
      <c r="F79" s="59"/>
      <c r="G79" s="59"/>
      <c r="H79" s="59"/>
      <c r="I79" s="62"/>
    </row>
    <row r="80" spans="1:9" ht="56.25" customHeight="1" x14ac:dyDescent="0.25">
      <c r="A80" s="94"/>
      <c r="B80" s="128"/>
      <c r="C80" s="60"/>
      <c r="D80" s="60"/>
      <c r="E80" s="60"/>
      <c r="F80" s="60"/>
      <c r="G80" s="60"/>
      <c r="H80" s="60"/>
      <c r="I80" s="63"/>
    </row>
    <row r="81" spans="1:9" x14ac:dyDescent="0.25">
      <c r="A81" s="76" t="s">
        <v>189</v>
      </c>
      <c r="B81" s="82" t="s">
        <v>123</v>
      </c>
      <c r="C81" s="58">
        <f>SUM([1]Лист1!$F$94:$F$97)</f>
        <v>6762</v>
      </c>
      <c r="D81" s="58">
        <f>SUM(E81:F84)</f>
        <v>4603</v>
      </c>
      <c r="E81" s="58">
        <v>0</v>
      </c>
      <c r="F81" s="58">
        <v>4603</v>
      </c>
      <c r="G81" s="58">
        <f>SUM(H81:I84)</f>
        <v>4603</v>
      </c>
      <c r="H81" s="58">
        <v>0</v>
      </c>
      <c r="I81" s="61">
        <v>4603</v>
      </c>
    </row>
    <row r="82" spans="1:9" x14ac:dyDescent="0.25">
      <c r="A82" s="65"/>
      <c r="B82" s="83"/>
      <c r="C82" s="71"/>
      <c r="D82" s="71"/>
      <c r="E82" s="71"/>
      <c r="F82" s="71"/>
      <c r="G82" s="71"/>
      <c r="H82" s="71"/>
      <c r="I82" s="86"/>
    </row>
    <row r="83" spans="1:9" x14ac:dyDescent="0.25">
      <c r="A83" s="65"/>
      <c r="B83" s="83"/>
      <c r="C83" s="71"/>
      <c r="D83" s="71"/>
      <c r="E83" s="71"/>
      <c r="F83" s="71"/>
      <c r="G83" s="71"/>
      <c r="H83" s="71"/>
      <c r="I83" s="86"/>
    </row>
    <row r="84" spans="1:9" x14ac:dyDescent="0.25">
      <c r="A84" s="66"/>
      <c r="B84" s="84"/>
      <c r="C84" s="72"/>
      <c r="D84" s="72"/>
      <c r="E84" s="72"/>
      <c r="F84" s="72"/>
      <c r="G84" s="72"/>
      <c r="H84" s="72"/>
      <c r="I84" s="87"/>
    </row>
    <row r="85" spans="1:9" x14ac:dyDescent="0.25">
      <c r="A85" s="76" t="s">
        <v>126</v>
      </c>
      <c r="B85" s="135" t="s">
        <v>157</v>
      </c>
      <c r="C85" s="73">
        <f t="shared" ref="C85:I85" si="0">SUM(C91)</f>
        <v>43318</v>
      </c>
      <c r="D85" s="73">
        <f t="shared" si="0"/>
        <v>30812.799999999999</v>
      </c>
      <c r="E85" s="73">
        <f t="shared" si="0"/>
        <v>0</v>
      </c>
      <c r="F85" s="73">
        <f t="shared" si="0"/>
        <v>30812.799999999999</v>
      </c>
      <c r="G85" s="73">
        <f t="shared" si="0"/>
        <v>30812.799999999999</v>
      </c>
      <c r="H85" s="73">
        <f t="shared" si="0"/>
        <v>0</v>
      </c>
      <c r="I85" s="100">
        <f t="shared" si="0"/>
        <v>30812.799999999999</v>
      </c>
    </row>
    <row r="86" spans="1:9" x14ac:dyDescent="0.25">
      <c r="A86" s="65"/>
      <c r="B86" s="83"/>
      <c r="C86" s="74"/>
      <c r="D86" s="74"/>
      <c r="E86" s="74"/>
      <c r="F86" s="74"/>
      <c r="G86" s="74"/>
      <c r="H86" s="74"/>
      <c r="I86" s="101"/>
    </row>
    <row r="87" spans="1:9" x14ac:dyDescent="0.25">
      <c r="A87" s="65"/>
      <c r="B87" s="83"/>
      <c r="C87" s="74"/>
      <c r="D87" s="74"/>
      <c r="E87" s="74"/>
      <c r="F87" s="74"/>
      <c r="G87" s="74"/>
      <c r="H87" s="74"/>
      <c r="I87" s="101"/>
    </row>
    <row r="88" spans="1:9" x14ac:dyDescent="0.25">
      <c r="A88" s="65"/>
      <c r="B88" s="83"/>
      <c r="C88" s="74"/>
      <c r="D88" s="74"/>
      <c r="E88" s="74"/>
      <c r="F88" s="74"/>
      <c r="G88" s="74"/>
      <c r="H88" s="74"/>
      <c r="I88" s="101"/>
    </row>
    <row r="89" spans="1:9" x14ac:dyDescent="0.25">
      <c r="A89" s="65"/>
      <c r="B89" s="83"/>
      <c r="C89" s="74"/>
      <c r="D89" s="74"/>
      <c r="E89" s="74"/>
      <c r="F89" s="74"/>
      <c r="G89" s="74"/>
      <c r="H89" s="74"/>
      <c r="I89" s="101"/>
    </row>
    <row r="90" spans="1:9" ht="2.25" customHeight="1" x14ac:dyDescent="0.25">
      <c r="A90" s="66"/>
      <c r="B90" s="84"/>
      <c r="C90" s="75"/>
      <c r="D90" s="75"/>
      <c r="E90" s="75"/>
      <c r="F90" s="75"/>
      <c r="G90" s="75"/>
      <c r="H90" s="75"/>
      <c r="I90" s="102"/>
    </row>
    <row r="91" spans="1:9" x14ac:dyDescent="0.25">
      <c r="A91" s="76" t="s">
        <v>127</v>
      </c>
      <c r="B91" s="82" t="s">
        <v>152</v>
      </c>
      <c r="C91" s="58">
        <f>SUM([1]Лист1!$F$118)</f>
        <v>43318</v>
      </c>
      <c r="D91" s="58">
        <f>SUM(E91:F94)</f>
        <v>30812.799999999999</v>
      </c>
      <c r="E91" s="58">
        <v>0</v>
      </c>
      <c r="F91" s="58">
        <v>30812.799999999999</v>
      </c>
      <c r="G91" s="58">
        <f>SUM(H91:I94)</f>
        <v>30812.799999999999</v>
      </c>
      <c r="H91" s="58">
        <v>0</v>
      </c>
      <c r="I91" s="61">
        <v>30812.799999999999</v>
      </c>
    </row>
    <row r="92" spans="1:9" x14ac:dyDescent="0.25">
      <c r="A92" s="65"/>
      <c r="B92" s="83"/>
      <c r="C92" s="71"/>
      <c r="D92" s="71"/>
      <c r="E92" s="71"/>
      <c r="F92" s="71"/>
      <c r="G92" s="71"/>
      <c r="H92" s="71"/>
      <c r="I92" s="86"/>
    </row>
    <row r="93" spans="1:9" x14ac:dyDescent="0.25">
      <c r="A93" s="65"/>
      <c r="B93" s="83"/>
      <c r="C93" s="71"/>
      <c r="D93" s="71"/>
      <c r="E93" s="71"/>
      <c r="F93" s="71"/>
      <c r="G93" s="71"/>
      <c r="H93" s="71"/>
      <c r="I93" s="86"/>
    </row>
    <row r="94" spans="1:9" ht="12.6" thickBot="1" x14ac:dyDescent="0.3">
      <c r="A94" s="65"/>
      <c r="B94" s="83"/>
      <c r="C94" s="71"/>
      <c r="D94" s="71"/>
      <c r="E94" s="71"/>
      <c r="F94" s="71"/>
      <c r="G94" s="71"/>
      <c r="H94" s="71"/>
      <c r="I94" s="86"/>
    </row>
    <row r="95" spans="1:9" ht="29.25" customHeight="1" thickBot="1" x14ac:dyDescent="0.3">
      <c r="A95" s="46" t="s">
        <v>184</v>
      </c>
      <c r="B95" s="47" t="s">
        <v>128</v>
      </c>
      <c r="C95" s="49">
        <f>SUM(C96,C122,C163)</f>
        <v>3338</v>
      </c>
      <c r="D95" s="49">
        <f t="shared" ref="D95:I95" si="1">SUM(D96,D122,D163)</f>
        <v>2776.2</v>
      </c>
      <c r="E95" s="49">
        <f t="shared" si="1"/>
        <v>214</v>
      </c>
      <c r="F95" s="49">
        <f t="shared" si="1"/>
        <v>2562.1999999999998</v>
      </c>
      <c r="G95" s="49">
        <f t="shared" si="1"/>
        <v>2637.3</v>
      </c>
      <c r="H95" s="49">
        <f t="shared" si="1"/>
        <v>214</v>
      </c>
      <c r="I95" s="50">
        <f t="shared" si="1"/>
        <v>2423.3000000000002</v>
      </c>
    </row>
    <row r="96" spans="1:9" ht="12" customHeight="1" x14ac:dyDescent="0.25">
      <c r="A96" s="64" t="s">
        <v>141</v>
      </c>
      <c r="B96" s="105" t="s">
        <v>129</v>
      </c>
      <c r="C96" s="103">
        <f>SUM(C99:C121)</f>
        <v>2213</v>
      </c>
      <c r="D96" s="103">
        <f t="shared" ref="D96:I96" si="2">SUM(D99:D121)</f>
        <v>1918.1</v>
      </c>
      <c r="E96" s="103">
        <f t="shared" si="2"/>
        <v>0</v>
      </c>
      <c r="F96" s="103">
        <f t="shared" si="2"/>
        <v>1918.1</v>
      </c>
      <c r="G96" s="103">
        <f t="shared" si="2"/>
        <v>1786.1</v>
      </c>
      <c r="H96" s="103">
        <f t="shared" si="2"/>
        <v>0</v>
      </c>
      <c r="I96" s="104">
        <f t="shared" si="2"/>
        <v>1786.1</v>
      </c>
    </row>
    <row r="97" spans="1:9" ht="12" customHeight="1" x14ac:dyDescent="0.25">
      <c r="A97" s="65"/>
      <c r="B97" s="83"/>
      <c r="C97" s="74"/>
      <c r="D97" s="74"/>
      <c r="E97" s="74"/>
      <c r="F97" s="74"/>
      <c r="G97" s="74"/>
      <c r="H97" s="74"/>
      <c r="I97" s="101"/>
    </row>
    <row r="98" spans="1:9" ht="12" customHeight="1" x14ac:dyDescent="0.25">
      <c r="A98" s="66"/>
      <c r="B98" s="84"/>
      <c r="C98" s="75"/>
      <c r="D98" s="75"/>
      <c r="E98" s="75"/>
      <c r="F98" s="75"/>
      <c r="G98" s="75"/>
      <c r="H98" s="75"/>
      <c r="I98" s="102"/>
    </row>
    <row r="99" spans="1:9" x14ac:dyDescent="0.25">
      <c r="A99" s="76" t="s">
        <v>131</v>
      </c>
      <c r="B99" s="82" t="s">
        <v>130</v>
      </c>
      <c r="C99" s="58">
        <v>980</v>
      </c>
      <c r="D99" s="58">
        <f>SUM(E99:F103)</f>
        <v>958.3</v>
      </c>
      <c r="E99" s="58">
        <v>0</v>
      </c>
      <c r="F99" s="58">
        <v>958.3</v>
      </c>
      <c r="G99" s="58">
        <v>958.3</v>
      </c>
      <c r="H99" s="58">
        <v>0</v>
      </c>
      <c r="I99" s="61">
        <v>958.3</v>
      </c>
    </row>
    <row r="100" spans="1:9" x14ac:dyDescent="0.25">
      <c r="A100" s="95"/>
      <c r="B100" s="83"/>
      <c r="C100" s="71"/>
      <c r="D100" s="71"/>
      <c r="E100" s="71"/>
      <c r="F100" s="71"/>
      <c r="G100" s="71"/>
      <c r="H100" s="71"/>
      <c r="I100" s="86"/>
    </row>
    <row r="101" spans="1:9" x14ac:dyDescent="0.25">
      <c r="A101" s="95"/>
      <c r="B101" s="83"/>
      <c r="C101" s="71"/>
      <c r="D101" s="71"/>
      <c r="E101" s="71"/>
      <c r="F101" s="71"/>
      <c r="G101" s="71"/>
      <c r="H101" s="71"/>
      <c r="I101" s="86"/>
    </row>
    <row r="102" spans="1:9" x14ac:dyDescent="0.25">
      <c r="A102" s="95"/>
      <c r="B102" s="83"/>
      <c r="C102" s="71"/>
      <c r="D102" s="71"/>
      <c r="E102" s="71"/>
      <c r="F102" s="71"/>
      <c r="G102" s="71"/>
      <c r="H102" s="71"/>
      <c r="I102" s="86"/>
    </row>
    <row r="103" spans="1:9" x14ac:dyDescent="0.25">
      <c r="A103" s="96"/>
      <c r="B103" s="84"/>
      <c r="C103" s="72"/>
      <c r="D103" s="72"/>
      <c r="E103" s="72"/>
      <c r="F103" s="72"/>
      <c r="G103" s="72"/>
      <c r="H103" s="72"/>
      <c r="I103" s="87"/>
    </row>
    <row r="104" spans="1:9" x14ac:dyDescent="0.25">
      <c r="A104" s="76" t="s">
        <v>132</v>
      </c>
      <c r="B104" s="82" t="s">
        <v>153</v>
      </c>
      <c r="C104" s="58">
        <f>SUM([1]Лист1!$F$149:$F$152)</f>
        <v>900</v>
      </c>
      <c r="D104" s="58">
        <v>865.9</v>
      </c>
      <c r="E104" s="58">
        <v>0</v>
      </c>
      <c r="F104" s="58">
        <v>865.9</v>
      </c>
      <c r="G104" s="58">
        <f>SUM(H104:I107)</f>
        <v>733.9</v>
      </c>
      <c r="H104" s="58">
        <v>0</v>
      </c>
      <c r="I104" s="61">
        <v>733.9</v>
      </c>
    </row>
    <row r="105" spans="1:9" x14ac:dyDescent="0.25">
      <c r="A105" s="95"/>
      <c r="B105" s="83"/>
      <c r="C105" s="71"/>
      <c r="D105" s="71"/>
      <c r="E105" s="71"/>
      <c r="F105" s="71"/>
      <c r="G105" s="71"/>
      <c r="H105" s="71"/>
      <c r="I105" s="86"/>
    </row>
    <row r="106" spans="1:9" x14ac:dyDescent="0.25">
      <c r="A106" s="95"/>
      <c r="B106" s="83"/>
      <c r="C106" s="71"/>
      <c r="D106" s="71"/>
      <c r="E106" s="71"/>
      <c r="F106" s="71"/>
      <c r="G106" s="71"/>
      <c r="H106" s="71"/>
      <c r="I106" s="86"/>
    </row>
    <row r="107" spans="1:9" x14ac:dyDescent="0.25">
      <c r="A107" s="96"/>
      <c r="B107" s="84"/>
      <c r="C107" s="72"/>
      <c r="D107" s="72"/>
      <c r="E107" s="72"/>
      <c r="F107" s="72"/>
      <c r="G107" s="72"/>
      <c r="H107" s="72"/>
      <c r="I107" s="87"/>
    </row>
    <row r="108" spans="1:9" x14ac:dyDescent="0.25">
      <c r="A108" s="76" t="s">
        <v>133</v>
      </c>
      <c r="B108" s="82" t="s">
        <v>138</v>
      </c>
      <c r="C108" s="58">
        <v>0</v>
      </c>
      <c r="D108" s="58">
        <f>SUM(E108:F110)</f>
        <v>0</v>
      </c>
      <c r="E108" s="58">
        <v>0</v>
      </c>
      <c r="F108" s="58">
        <v>0</v>
      </c>
      <c r="G108" s="58">
        <f>SUM(H108:I110)</f>
        <v>0</v>
      </c>
      <c r="H108" s="58">
        <v>0</v>
      </c>
      <c r="I108" s="61">
        <v>0</v>
      </c>
    </row>
    <row r="109" spans="1:9" x14ac:dyDescent="0.25">
      <c r="A109" s="95"/>
      <c r="B109" s="83"/>
      <c r="C109" s="71"/>
      <c r="D109" s="71"/>
      <c r="E109" s="71"/>
      <c r="F109" s="71"/>
      <c r="G109" s="71"/>
      <c r="H109" s="71"/>
      <c r="I109" s="86"/>
    </row>
    <row r="110" spans="1:9" x14ac:dyDescent="0.25">
      <c r="A110" s="96"/>
      <c r="B110" s="84"/>
      <c r="C110" s="72"/>
      <c r="D110" s="72"/>
      <c r="E110" s="72"/>
      <c r="F110" s="72"/>
      <c r="G110" s="72"/>
      <c r="H110" s="72"/>
      <c r="I110" s="87"/>
    </row>
    <row r="111" spans="1:9" x14ac:dyDescent="0.25">
      <c r="A111" s="76" t="s">
        <v>134</v>
      </c>
      <c r="B111" s="82" t="s">
        <v>154</v>
      </c>
      <c r="C111" s="58">
        <f>SUM([1]Лист1!$F$156:$F$158)</f>
        <v>120</v>
      </c>
      <c r="D111" s="58">
        <f>SUM(E111:F113)</f>
        <v>80</v>
      </c>
      <c r="E111" s="58">
        <v>0</v>
      </c>
      <c r="F111" s="58">
        <v>80</v>
      </c>
      <c r="G111" s="58">
        <f>SUM(H111:I113)</f>
        <v>80</v>
      </c>
      <c r="H111" s="58">
        <v>0</v>
      </c>
      <c r="I111" s="61">
        <v>80</v>
      </c>
    </row>
    <row r="112" spans="1:9" x14ac:dyDescent="0.25">
      <c r="A112" s="95"/>
      <c r="B112" s="83"/>
      <c r="C112" s="71"/>
      <c r="D112" s="71"/>
      <c r="E112" s="71"/>
      <c r="F112" s="71"/>
      <c r="G112" s="71"/>
      <c r="H112" s="71"/>
      <c r="I112" s="86"/>
    </row>
    <row r="113" spans="1:9" ht="24.75" customHeight="1" x14ac:dyDescent="0.25">
      <c r="A113" s="96"/>
      <c r="B113" s="84"/>
      <c r="C113" s="72"/>
      <c r="D113" s="72"/>
      <c r="E113" s="72"/>
      <c r="F113" s="72"/>
      <c r="G113" s="72"/>
      <c r="H113" s="72"/>
      <c r="I113" s="87"/>
    </row>
    <row r="114" spans="1:9" x14ac:dyDescent="0.25">
      <c r="A114" s="76" t="s">
        <v>135</v>
      </c>
      <c r="B114" s="82" t="s">
        <v>155</v>
      </c>
      <c r="C114" s="58">
        <f>SUM([1]Лист1!$F$159:$F$162)</f>
        <v>37</v>
      </c>
      <c r="D114" s="58">
        <f>SUM(E114:F117)</f>
        <v>13.9</v>
      </c>
      <c r="E114" s="58">
        <v>0</v>
      </c>
      <c r="F114" s="58">
        <v>13.9</v>
      </c>
      <c r="G114" s="58">
        <f>SUM(H114:I117)</f>
        <v>13.9</v>
      </c>
      <c r="H114" s="58">
        <v>0</v>
      </c>
      <c r="I114" s="61">
        <v>13.9</v>
      </c>
    </row>
    <row r="115" spans="1:9" x14ac:dyDescent="0.25">
      <c r="A115" s="95"/>
      <c r="B115" s="83"/>
      <c r="C115" s="71"/>
      <c r="D115" s="71"/>
      <c r="E115" s="71"/>
      <c r="F115" s="71"/>
      <c r="G115" s="71"/>
      <c r="H115" s="71"/>
      <c r="I115" s="86"/>
    </row>
    <row r="116" spans="1:9" x14ac:dyDescent="0.25">
      <c r="A116" s="95"/>
      <c r="B116" s="83"/>
      <c r="C116" s="71"/>
      <c r="D116" s="71"/>
      <c r="E116" s="71"/>
      <c r="F116" s="71"/>
      <c r="G116" s="71"/>
      <c r="H116" s="71"/>
      <c r="I116" s="86"/>
    </row>
    <row r="117" spans="1:9" x14ac:dyDescent="0.25">
      <c r="A117" s="96"/>
      <c r="B117" s="84"/>
      <c r="C117" s="72"/>
      <c r="D117" s="72"/>
      <c r="E117" s="72"/>
      <c r="F117" s="72"/>
      <c r="G117" s="72"/>
      <c r="H117" s="72"/>
      <c r="I117" s="87"/>
    </row>
    <row r="118" spans="1:9" x14ac:dyDescent="0.25">
      <c r="A118" s="76" t="s">
        <v>136</v>
      </c>
      <c r="B118" s="82" t="s">
        <v>139</v>
      </c>
      <c r="C118" s="58">
        <v>154</v>
      </c>
      <c r="D118" s="58">
        <f>SUM(E118:F119)</f>
        <v>0</v>
      </c>
      <c r="E118" s="58">
        <v>0</v>
      </c>
      <c r="F118" s="58">
        <v>0</v>
      </c>
      <c r="G118" s="58">
        <f>SUM(H118:I119)</f>
        <v>0</v>
      </c>
      <c r="H118" s="58">
        <v>0</v>
      </c>
      <c r="I118" s="61">
        <v>0</v>
      </c>
    </row>
    <row r="119" spans="1:9" x14ac:dyDescent="0.25">
      <c r="A119" s="96"/>
      <c r="B119" s="84"/>
      <c r="C119" s="72"/>
      <c r="D119" s="72"/>
      <c r="E119" s="72"/>
      <c r="F119" s="72"/>
      <c r="G119" s="72"/>
      <c r="H119" s="72"/>
      <c r="I119" s="87"/>
    </row>
    <row r="120" spans="1:9" x14ac:dyDescent="0.25">
      <c r="A120" s="76" t="s">
        <v>137</v>
      </c>
      <c r="B120" s="82" t="s">
        <v>140</v>
      </c>
      <c r="C120" s="58">
        <v>22</v>
      </c>
      <c r="D120" s="58">
        <f>SUM(E120:F121)</f>
        <v>0</v>
      </c>
      <c r="E120" s="58">
        <v>0</v>
      </c>
      <c r="F120" s="58">
        <v>0</v>
      </c>
      <c r="G120" s="58">
        <f>SUM(H120:I121)</f>
        <v>0</v>
      </c>
      <c r="H120" s="58">
        <v>0</v>
      </c>
      <c r="I120" s="61">
        <v>0</v>
      </c>
    </row>
    <row r="121" spans="1:9" x14ac:dyDescent="0.25">
      <c r="A121" s="96"/>
      <c r="B121" s="84"/>
      <c r="C121" s="72"/>
      <c r="D121" s="72"/>
      <c r="E121" s="72"/>
      <c r="F121" s="72"/>
      <c r="G121" s="72"/>
      <c r="H121" s="72"/>
      <c r="I121" s="87"/>
    </row>
    <row r="122" spans="1:9" x14ac:dyDescent="0.25">
      <c r="A122" s="76" t="s">
        <v>159</v>
      </c>
      <c r="B122" s="99" t="s">
        <v>158</v>
      </c>
      <c r="C122" s="73">
        <f>SUM(C126:C162)</f>
        <v>829</v>
      </c>
      <c r="D122" s="73">
        <f t="shared" ref="D122:I122" si="3">SUM(D126:D162)</f>
        <v>652.1</v>
      </c>
      <c r="E122" s="73">
        <f t="shared" si="3"/>
        <v>8</v>
      </c>
      <c r="F122" s="73">
        <f t="shared" si="3"/>
        <v>644.1</v>
      </c>
      <c r="G122" s="73">
        <f t="shared" si="3"/>
        <v>645.20000000000005</v>
      </c>
      <c r="H122" s="73">
        <f t="shared" si="3"/>
        <v>8</v>
      </c>
      <c r="I122" s="100">
        <f t="shared" si="3"/>
        <v>637.20000000000005</v>
      </c>
    </row>
    <row r="123" spans="1:9" x14ac:dyDescent="0.25">
      <c r="A123" s="95"/>
      <c r="B123" s="83"/>
      <c r="C123" s="74"/>
      <c r="D123" s="74"/>
      <c r="E123" s="74"/>
      <c r="F123" s="74"/>
      <c r="G123" s="74"/>
      <c r="H123" s="74"/>
      <c r="I123" s="101"/>
    </row>
    <row r="124" spans="1:9" x14ac:dyDescent="0.25">
      <c r="A124" s="95"/>
      <c r="B124" s="83"/>
      <c r="C124" s="74"/>
      <c r="D124" s="74"/>
      <c r="E124" s="74"/>
      <c r="F124" s="74"/>
      <c r="G124" s="74"/>
      <c r="H124" s="74"/>
      <c r="I124" s="101"/>
    </row>
    <row r="125" spans="1:9" x14ac:dyDescent="0.25">
      <c r="A125" s="96"/>
      <c r="B125" s="84"/>
      <c r="C125" s="75"/>
      <c r="D125" s="75"/>
      <c r="E125" s="75"/>
      <c r="F125" s="75"/>
      <c r="G125" s="75"/>
      <c r="H125" s="75"/>
      <c r="I125" s="102"/>
    </row>
    <row r="126" spans="1:9" x14ac:dyDescent="0.25">
      <c r="A126" s="76" t="s">
        <v>160</v>
      </c>
      <c r="B126" s="82" t="s">
        <v>146</v>
      </c>
      <c r="C126" s="58">
        <v>615</v>
      </c>
      <c r="D126" s="58">
        <v>455</v>
      </c>
      <c r="E126" s="58">
        <v>0</v>
      </c>
      <c r="F126" s="58">
        <v>455</v>
      </c>
      <c r="G126" s="58">
        <f>SUM(H126:I128)</f>
        <v>454.3</v>
      </c>
      <c r="H126" s="58">
        <v>0</v>
      </c>
      <c r="I126" s="61">
        <v>454.3</v>
      </c>
    </row>
    <row r="127" spans="1:9" x14ac:dyDescent="0.25">
      <c r="A127" s="95"/>
      <c r="B127" s="83"/>
      <c r="C127" s="71"/>
      <c r="D127" s="71"/>
      <c r="E127" s="71"/>
      <c r="F127" s="71"/>
      <c r="G127" s="71"/>
      <c r="H127" s="71"/>
      <c r="I127" s="86"/>
    </row>
    <row r="128" spans="1:9" ht="23.25" customHeight="1" x14ac:dyDescent="0.25">
      <c r="A128" s="96"/>
      <c r="B128" s="84"/>
      <c r="C128" s="72"/>
      <c r="D128" s="72"/>
      <c r="E128" s="72"/>
      <c r="F128" s="72"/>
      <c r="G128" s="72"/>
      <c r="H128" s="72"/>
      <c r="I128" s="87"/>
    </row>
    <row r="129" spans="1:9" x14ac:dyDescent="0.25">
      <c r="A129" s="76" t="s">
        <v>162</v>
      </c>
      <c r="B129" s="82" t="s">
        <v>147</v>
      </c>
      <c r="C129" s="58">
        <f>SUM([1]Лист1!$F$191:$F$194)</f>
        <v>0</v>
      </c>
      <c r="D129" s="58">
        <f>SUM(E129:F132)</f>
        <v>0</v>
      </c>
      <c r="E129" s="58">
        <v>0</v>
      </c>
      <c r="F129" s="58">
        <v>0</v>
      </c>
      <c r="G129" s="58">
        <f>SUM(H129:I132)</f>
        <v>0</v>
      </c>
      <c r="H129" s="58">
        <v>0</v>
      </c>
      <c r="I129" s="61">
        <v>0</v>
      </c>
    </row>
    <row r="130" spans="1:9" x14ac:dyDescent="0.25">
      <c r="A130" s="95"/>
      <c r="B130" s="83"/>
      <c r="C130" s="71"/>
      <c r="D130" s="71"/>
      <c r="E130" s="71"/>
      <c r="F130" s="71"/>
      <c r="G130" s="71"/>
      <c r="H130" s="71"/>
      <c r="I130" s="86"/>
    </row>
    <row r="131" spans="1:9" x14ac:dyDescent="0.25">
      <c r="A131" s="95"/>
      <c r="B131" s="83"/>
      <c r="C131" s="71"/>
      <c r="D131" s="71"/>
      <c r="E131" s="71"/>
      <c r="F131" s="71"/>
      <c r="G131" s="71"/>
      <c r="H131" s="71"/>
      <c r="I131" s="86"/>
    </row>
    <row r="132" spans="1:9" ht="17.25" customHeight="1" x14ac:dyDescent="0.25">
      <c r="A132" s="96"/>
      <c r="B132" s="84"/>
      <c r="C132" s="72"/>
      <c r="D132" s="72"/>
      <c r="E132" s="72"/>
      <c r="F132" s="72"/>
      <c r="G132" s="72"/>
      <c r="H132" s="72"/>
      <c r="I132" s="87"/>
    </row>
    <row r="133" spans="1:9" x14ac:dyDescent="0.25">
      <c r="A133" s="76" t="s">
        <v>161</v>
      </c>
      <c r="B133" s="82" t="s">
        <v>148</v>
      </c>
      <c r="C133" s="58">
        <f>SUM([1]Лист1!$F$195:$F$198)</f>
        <v>96</v>
      </c>
      <c r="D133" s="58">
        <v>96</v>
      </c>
      <c r="E133" s="58">
        <v>0</v>
      </c>
      <c r="F133" s="58">
        <v>96</v>
      </c>
      <c r="G133" s="58">
        <f>SUM(H133:I136)</f>
        <v>89.8</v>
      </c>
      <c r="H133" s="58">
        <v>0</v>
      </c>
      <c r="I133" s="61">
        <v>89.8</v>
      </c>
    </row>
    <row r="134" spans="1:9" x14ac:dyDescent="0.25">
      <c r="A134" s="95"/>
      <c r="B134" s="83"/>
      <c r="C134" s="71"/>
      <c r="D134" s="71"/>
      <c r="E134" s="71"/>
      <c r="F134" s="71"/>
      <c r="G134" s="71"/>
      <c r="H134" s="71"/>
      <c r="I134" s="86"/>
    </row>
    <row r="135" spans="1:9" x14ac:dyDescent="0.25">
      <c r="A135" s="95"/>
      <c r="B135" s="83"/>
      <c r="C135" s="71"/>
      <c r="D135" s="71"/>
      <c r="E135" s="71"/>
      <c r="F135" s="71"/>
      <c r="G135" s="71"/>
      <c r="H135" s="71"/>
      <c r="I135" s="86"/>
    </row>
    <row r="136" spans="1:9" x14ac:dyDescent="0.25">
      <c r="A136" s="96"/>
      <c r="B136" s="84"/>
      <c r="C136" s="72"/>
      <c r="D136" s="72"/>
      <c r="E136" s="72"/>
      <c r="F136" s="72"/>
      <c r="G136" s="72"/>
      <c r="H136" s="72"/>
      <c r="I136" s="87"/>
    </row>
    <row r="137" spans="1:9" x14ac:dyDescent="0.25">
      <c r="A137" s="76" t="s">
        <v>163</v>
      </c>
      <c r="B137" s="82" t="s">
        <v>149</v>
      </c>
      <c r="C137" s="58">
        <f>SUM([1]Лист1!$F$199:$F$201)</f>
        <v>0</v>
      </c>
      <c r="D137" s="58">
        <f>SUM(E137:F139)</f>
        <v>0</v>
      </c>
      <c r="E137" s="58">
        <v>0</v>
      </c>
      <c r="F137" s="58">
        <v>0</v>
      </c>
      <c r="G137" s="58">
        <f>SUM(H137:I139)</f>
        <v>0</v>
      </c>
      <c r="H137" s="58">
        <v>0</v>
      </c>
      <c r="I137" s="61">
        <v>0</v>
      </c>
    </row>
    <row r="138" spans="1:9" x14ac:dyDescent="0.25">
      <c r="A138" s="95"/>
      <c r="B138" s="83"/>
      <c r="C138" s="71"/>
      <c r="D138" s="71"/>
      <c r="E138" s="71"/>
      <c r="F138" s="71"/>
      <c r="G138" s="71"/>
      <c r="H138" s="71"/>
      <c r="I138" s="86"/>
    </row>
    <row r="139" spans="1:9" ht="19.5" customHeight="1" x14ac:dyDescent="0.25">
      <c r="A139" s="96"/>
      <c r="B139" s="84"/>
      <c r="C139" s="72"/>
      <c r="D139" s="72"/>
      <c r="E139" s="72"/>
      <c r="F139" s="72"/>
      <c r="G139" s="72"/>
      <c r="H139" s="72"/>
      <c r="I139" s="87"/>
    </row>
    <row r="140" spans="1:9" ht="53.25" customHeight="1" x14ac:dyDescent="0.25">
      <c r="A140" s="35" t="s">
        <v>164</v>
      </c>
      <c r="B140" s="33" t="s">
        <v>156</v>
      </c>
      <c r="C140" s="57">
        <f>SUM([1]Лист1!$F$202:$F$205)</f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2">
        <v>0</v>
      </c>
    </row>
    <row r="141" spans="1:9" x14ac:dyDescent="0.25">
      <c r="A141" s="88" t="s">
        <v>165</v>
      </c>
      <c r="B141" s="82" t="s">
        <v>142</v>
      </c>
      <c r="C141" s="58">
        <f>SUM([1]Лист1!$F$206:$F$208)</f>
        <v>36</v>
      </c>
      <c r="D141" s="58">
        <f>SUM(E141:F143)</f>
        <v>36</v>
      </c>
      <c r="E141" s="58">
        <v>0</v>
      </c>
      <c r="F141" s="58">
        <v>36</v>
      </c>
      <c r="G141" s="58">
        <v>36</v>
      </c>
      <c r="H141" s="58">
        <v>0</v>
      </c>
      <c r="I141" s="61">
        <v>36</v>
      </c>
    </row>
    <row r="142" spans="1:9" x14ac:dyDescent="0.25">
      <c r="A142" s="97"/>
      <c r="B142" s="83"/>
      <c r="C142" s="71"/>
      <c r="D142" s="71"/>
      <c r="E142" s="71"/>
      <c r="F142" s="71"/>
      <c r="G142" s="71"/>
      <c r="H142" s="71"/>
      <c r="I142" s="86"/>
    </row>
    <row r="143" spans="1:9" ht="12.75" customHeight="1" x14ac:dyDescent="0.25">
      <c r="A143" s="98"/>
      <c r="B143" s="84"/>
      <c r="C143" s="72"/>
      <c r="D143" s="72"/>
      <c r="E143" s="72"/>
      <c r="F143" s="72"/>
      <c r="G143" s="72"/>
      <c r="H143" s="72"/>
      <c r="I143" s="87"/>
    </row>
    <row r="144" spans="1:9" ht="12.75" customHeight="1" x14ac:dyDescent="0.25">
      <c r="A144" s="88" t="s">
        <v>166</v>
      </c>
      <c r="B144" s="82" t="s">
        <v>143</v>
      </c>
      <c r="C144" s="58">
        <f>SUM([1]Лист1!$F$209:$F$211)</f>
        <v>17</v>
      </c>
      <c r="D144" s="58">
        <f>SUM(E144:F146)</f>
        <v>0</v>
      </c>
      <c r="E144" s="58">
        <v>0</v>
      </c>
      <c r="F144" s="58">
        <v>0</v>
      </c>
      <c r="G144" s="58">
        <f>SUM(H144:I146)</f>
        <v>0</v>
      </c>
      <c r="H144" s="58">
        <v>0</v>
      </c>
      <c r="I144" s="61">
        <v>0</v>
      </c>
    </row>
    <row r="145" spans="1:9" ht="12.75" customHeight="1" x14ac:dyDescent="0.25">
      <c r="A145" s="93"/>
      <c r="B145" s="83"/>
      <c r="C145" s="71"/>
      <c r="D145" s="71"/>
      <c r="E145" s="71"/>
      <c r="F145" s="71"/>
      <c r="G145" s="71"/>
      <c r="H145" s="71"/>
      <c r="I145" s="86"/>
    </row>
    <row r="146" spans="1:9" ht="12" customHeight="1" x14ac:dyDescent="0.25">
      <c r="A146" s="94"/>
      <c r="B146" s="84"/>
      <c r="C146" s="72"/>
      <c r="D146" s="72"/>
      <c r="E146" s="72"/>
      <c r="F146" s="72"/>
      <c r="G146" s="72"/>
      <c r="H146" s="72"/>
      <c r="I146" s="87"/>
    </row>
    <row r="147" spans="1:9" ht="12" customHeight="1" x14ac:dyDescent="0.25">
      <c r="A147" s="88" t="s">
        <v>167</v>
      </c>
      <c r="B147" s="82" t="s">
        <v>144</v>
      </c>
      <c r="C147" s="58">
        <f>SUM([1]Лист1!$F$212:$F$214)</f>
        <v>57</v>
      </c>
      <c r="D147" s="58">
        <f>SUM(E147:F149)</f>
        <v>57.1</v>
      </c>
      <c r="E147" s="58">
        <v>0</v>
      </c>
      <c r="F147" s="58">
        <v>57.1</v>
      </c>
      <c r="G147" s="58">
        <v>57.1</v>
      </c>
      <c r="H147" s="58">
        <v>0</v>
      </c>
      <c r="I147" s="61">
        <v>57.1</v>
      </c>
    </row>
    <row r="148" spans="1:9" ht="12" customHeight="1" x14ac:dyDescent="0.25">
      <c r="A148" s="93"/>
      <c r="B148" s="83"/>
      <c r="C148" s="71"/>
      <c r="D148" s="71"/>
      <c r="E148" s="71"/>
      <c r="F148" s="71"/>
      <c r="G148" s="71"/>
      <c r="H148" s="71"/>
      <c r="I148" s="86"/>
    </row>
    <row r="149" spans="1:9" x14ac:dyDescent="0.25">
      <c r="A149" s="94"/>
      <c r="B149" s="84"/>
      <c r="C149" s="72"/>
      <c r="D149" s="72"/>
      <c r="E149" s="72"/>
      <c r="F149" s="72"/>
      <c r="G149" s="72"/>
      <c r="H149" s="72"/>
      <c r="I149" s="87"/>
    </row>
    <row r="150" spans="1:9" x14ac:dyDescent="0.25">
      <c r="A150" s="88" t="s">
        <v>168</v>
      </c>
      <c r="B150" s="82" t="s">
        <v>145</v>
      </c>
      <c r="C150" s="79">
        <f>SUM([1]Лист1!$G$215:$G$217 )</f>
        <v>2</v>
      </c>
      <c r="D150" s="79">
        <v>2</v>
      </c>
      <c r="E150" s="79">
        <v>2</v>
      </c>
      <c r="F150" s="79">
        <v>0</v>
      </c>
      <c r="G150" s="79">
        <f>SUM(H150:I152)</f>
        <v>2</v>
      </c>
      <c r="H150" s="79">
        <v>2</v>
      </c>
      <c r="I150" s="80">
        <v>0</v>
      </c>
    </row>
    <row r="151" spans="1:9" x14ac:dyDescent="0.25">
      <c r="A151" s="93"/>
      <c r="B151" s="83"/>
      <c r="C151" s="89"/>
      <c r="D151" s="89"/>
      <c r="E151" s="89"/>
      <c r="F151" s="89"/>
      <c r="G151" s="89"/>
      <c r="H151" s="89"/>
      <c r="I151" s="91"/>
    </row>
    <row r="152" spans="1:9" x14ac:dyDescent="0.25">
      <c r="A152" s="94"/>
      <c r="B152" s="84"/>
      <c r="C152" s="90"/>
      <c r="D152" s="90"/>
      <c r="E152" s="90"/>
      <c r="F152" s="90"/>
      <c r="G152" s="90"/>
      <c r="H152" s="90"/>
      <c r="I152" s="92"/>
    </row>
    <row r="153" spans="1:9" ht="12" customHeight="1" x14ac:dyDescent="0.25">
      <c r="A153" s="88" t="s">
        <v>169</v>
      </c>
      <c r="B153" s="82" t="s">
        <v>194</v>
      </c>
      <c r="C153" s="79">
        <v>0</v>
      </c>
      <c r="D153" s="79">
        <f>SUM(E153:F155)</f>
        <v>0</v>
      </c>
      <c r="E153" s="79">
        <v>0</v>
      </c>
      <c r="F153" s="79">
        <v>0</v>
      </c>
      <c r="G153" s="79">
        <f>SUM(H153:I155)</f>
        <v>0</v>
      </c>
      <c r="H153" s="79">
        <v>0</v>
      </c>
      <c r="I153" s="80">
        <v>0</v>
      </c>
    </row>
    <row r="154" spans="1:9" ht="12" customHeight="1" x14ac:dyDescent="0.25">
      <c r="A154" s="77"/>
      <c r="B154" s="83"/>
      <c r="C154" s="89"/>
      <c r="D154" s="89"/>
      <c r="E154" s="89"/>
      <c r="F154" s="89"/>
      <c r="G154" s="89"/>
      <c r="H154" s="89"/>
      <c r="I154" s="91"/>
    </row>
    <row r="155" spans="1:9" ht="25.5" customHeight="1" x14ac:dyDescent="0.25">
      <c r="A155" s="78"/>
      <c r="B155" s="84"/>
      <c r="C155" s="90"/>
      <c r="D155" s="90"/>
      <c r="E155" s="90"/>
      <c r="F155" s="90"/>
      <c r="G155" s="90"/>
      <c r="H155" s="90"/>
      <c r="I155" s="92"/>
    </row>
    <row r="156" spans="1:9" ht="12" customHeight="1" x14ac:dyDescent="0.25">
      <c r="A156" s="76" t="s">
        <v>170</v>
      </c>
      <c r="B156" s="82" t="s">
        <v>150</v>
      </c>
      <c r="C156" s="79">
        <f>SUM([1]Лист1!$G$221:$G$223)</f>
        <v>3</v>
      </c>
      <c r="D156" s="79">
        <f>SUM(E156:F158)</f>
        <v>3</v>
      </c>
      <c r="E156" s="79">
        <v>3</v>
      </c>
      <c r="F156" s="58">
        <v>0</v>
      </c>
      <c r="G156" s="79">
        <f t="shared" ref="G156" si="4">SUM(H156:I158)</f>
        <v>3</v>
      </c>
      <c r="H156" s="79">
        <v>3</v>
      </c>
      <c r="I156" s="80">
        <v>0</v>
      </c>
    </row>
    <row r="157" spans="1:9" ht="12" customHeight="1" x14ac:dyDescent="0.25">
      <c r="A157" s="77"/>
      <c r="B157" s="83"/>
      <c r="C157" s="59"/>
      <c r="D157" s="59"/>
      <c r="E157" s="59"/>
      <c r="F157" s="59"/>
      <c r="G157" s="59"/>
      <c r="H157" s="59"/>
      <c r="I157" s="62"/>
    </row>
    <row r="158" spans="1:9" x14ac:dyDescent="0.25">
      <c r="A158" s="78"/>
      <c r="B158" s="84"/>
      <c r="C158" s="60"/>
      <c r="D158" s="60"/>
      <c r="E158" s="60"/>
      <c r="F158" s="60"/>
      <c r="G158" s="60"/>
      <c r="H158" s="60"/>
      <c r="I158" s="63"/>
    </row>
    <row r="159" spans="1:9" ht="12" customHeight="1" x14ac:dyDescent="0.25">
      <c r="A159" s="76" t="s">
        <v>171</v>
      </c>
      <c r="B159" s="82" t="s">
        <v>151</v>
      </c>
      <c r="C159" s="58">
        <f>SUM([1]Лист1!$G$224:$G$226)</f>
        <v>3</v>
      </c>
      <c r="D159" s="58">
        <f>SUM(E159:F161)</f>
        <v>3</v>
      </c>
      <c r="E159" s="58">
        <v>3</v>
      </c>
      <c r="F159" s="58">
        <v>0</v>
      </c>
      <c r="G159" s="58">
        <f t="shared" ref="G159" si="5">SUM(H159:I161)</f>
        <v>3</v>
      </c>
      <c r="H159" s="58">
        <v>3</v>
      </c>
      <c r="I159" s="61">
        <v>0</v>
      </c>
    </row>
    <row r="160" spans="1:9" ht="12" customHeight="1" x14ac:dyDescent="0.25">
      <c r="A160" s="77"/>
      <c r="B160" s="83"/>
      <c r="C160" s="59"/>
      <c r="D160" s="59"/>
      <c r="E160" s="59"/>
      <c r="F160" s="59"/>
      <c r="G160" s="59"/>
      <c r="H160" s="59"/>
      <c r="I160" s="62"/>
    </row>
    <row r="161" spans="1:9" ht="12" customHeight="1" x14ac:dyDescent="0.25">
      <c r="A161" s="78"/>
      <c r="B161" s="84"/>
      <c r="C161" s="60"/>
      <c r="D161" s="60"/>
      <c r="E161" s="60"/>
      <c r="F161" s="60"/>
      <c r="G161" s="60"/>
      <c r="H161" s="60"/>
      <c r="I161" s="63"/>
    </row>
    <row r="162" spans="1:9" ht="52.5" customHeight="1" x14ac:dyDescent="0.25">
      <c r="A162" s="36" t="s">
        <v>172</v>
      </c>
      <c r="B162" s="34" t="s">
        <v>92</v>
      </c>
      <c r="C162" s="53">
        <f>SUM([1]Лист1!$F$227)</f>
        <v>0</v>
      </c>
      <c r="D162" s="53">
        <f>SUM(E162:F162)</f>
        <v>0</v>
      </c>
      <c r="E162" s="53">
        <v>0</v>
      </c>
      <c r="F162" s="53">
        <v>0</v>
      </c>
      <c r="G162" s="53">
        <f>SUM(H162:I162)</f>
        <v>0</v>
      </c>
      <c r="H162" s="53">
        <v>0</v>
      </c>
      <c r="I162" s="54">
        <v>0</v>
      </c>
    </row>
    <row r="163" spans="1:9" x14ac:dyDescent="0.25">
      <c r="A163" s="88" t="s">
        <v>175</v>
      </c>
      <c r="B163" s="99" t="s">
        <v>176</v>
      </c>
      <c r="C163" s="73">
        <f>SUM(C168)</f>
        <v>296</v>
      </c>
      <c r="D163" s="73">
        <f t="shared" ref="D163:I163" si="6">SUM(D168)</f>
        <v>206</v>
      </c>
      <c r="E163" s="73">
        <f t="shared" si="6"/>
        <v>206</v>
      </c>
      <c r="F163" s="73">
        <f t="shared" si="6"/>
        <v>0</v>
      </c>
      <c r="G163" s="73">
        <f t="shared" si="6"/>
        <v>206</v>
      </c>
      <c r="H163" s="73">
        <f t="shared" si="6"/>
        <v>206</v>
      </c>
      <c r="I163" s="100">
        <f t="shared" si="6"/>
        <v>0</v>
      </c>
    </row>
    <row r="164" spans="1:9" x14ac:dyDescent="0.25">
      <c r="A164" s="97"/>
      <c r="B164" s="83"/>
      <c r="C164" s="74"/>
      <c r="D164" s="74"/>
      <c r="E164" s="74"/>
      <c r="F164" s="74"/>
      <c r="G164" s="74"/>
      <c r="H164" s="74"/>
      <c r="I164" s="101"/>
    </row>
    <row r="165" spans="1:9" x14ac:dyDescent="0.25">
      <c r="A165" s="97"/>
      <c r="B165" s="83"/>
      <c r="C165" s="74"/>
      <c r="D165" s="74"/>
      <c r="E165" s="74"/>
      <c r="F165" s="74"/>
      <c r="G165" s="74"/>
      <c r="H165" s="74"/>
      <c r="I165" s="101"/>
    </row>
    <row r="166" spans="1:9" x14ac:dyDescent="0.25">
      <c r="A166" s="97"/>
      <c r="B166" s="83"/>
      <c r="C166" s="74"/>
      <c r="D166" s="74"/>
      <c r="E166" s="74"/>
      <c r="F166" s="74"/>
      <c r="G166" s="74"/>
      <c r="H166" s="74"/>
      <c r="I166" s="101"/>
    </row>
    <row r="167" spans="1:9" ht="9.75" customHeight="1" x14ac:dyDescent="0.25">
      <c r="A167" s="98"/>
      <c r="B167" s="84"/>
      <c r="C167" s="75"/>
      <c r="D167" s="75"/>
      <c r="E167" s="75"/>
      <c r="F167" s="75"/>
      <c r="G167" s="75"/>
      <c r="H167" s="75"/>
      <c r="I167" s="102"/>
    </row>
    <row r="168" spans="1:9" x14ac:dyDescent="0.25">
      <c r="A168" s="76" t="s">
        <v>174</v>
      </c>
      <c r="B168" s="82" t="s">
        <v>173</v>
      </c>
      <c r="C168" s="58">
        <f>SUM([1]Лист1!$G$250:$G$252)</f>
        <v>296</v>
      </c>
      <c r="D168" s="58">
        <f>SUM(E168:F170)</f>
        <v>206</v>
      </c>
      <c r="E168" s="58">
        <v>206</v>
      </c>
      <c r="F168" s="58">
        <v>0</v>
      </c>
      <c r="G168" s="58">
        <f>SUM(H168:I170)</f>
        <v>206</v>
      </c>
      <c r="H168" s="58">
        <v>206</v>
      </c>
      <c r="I168" s="61">
        <v>0</v>
      </c>
    </row>
    <row r="169" spans="1:9" x14ac:dyDescent="0.25">
      <c r="A169" s="95"/>
      <c r="B169" s="83"/>
      <c r="C169" s="71"/>
      <c r="D169" s="71"/>
      <c r="E169" s="71"/>
      <c r="F169" s="71"/>
      <c r="G169" s="71"/>
      <c r="H169" s="71"/>
      <c r="I169" s="86"/>
    </row>
    <row r="170" spans="1:9" ht="18.75" customHeight="1" x14ac:dyDescent="0.25">
      <c r="A170" s="96"/>
      <c r="B170" s="84"/>
      <c r="C170" s="72"/>
      <c r="D170" s="72"/>
      <c r="E170" s="72"/>
      <c r="F170" s="72"/>
      <c r="G170" s="72"/>
      <c r="H170" s="72"/>
      <c r="I170" s="87"/>
    </row>
    <row r="171" spans="1:9" x14ac:dyDescent="0.25">
      <c r="A171" s="136">
        <v>4</v>
      </c>
      <c r="B171" s="99" t="s">
        <v>177</v>
      </c>
      <c r="C171" s="73">
        <f t="shared" ref="C171:I171" si="7">SUM(C174:C183)</f>
        <v>136</v>
      </c>
      <c r="D171" s="73">
        <f t="shared" si="7"/>
        <v>136</v>
      </c>
      <c r="E171" s="73">
        <f t="shared" si="7"/>
        <v>2</v>
      </c>
      <c r="F171" s="73">
        <f t="shared" si="7"/>
        <v>134</v>
      </c>
      <c r="G171" s="73">
        <f t="shared" si="7"/>
        <v>136</v>
      </c>
      <c r="H171" s="73">
        <f t="shared" si="7"/>
        <v>2</v>
      </c>
      <c r="I171" s="100">
        <f t="shared" si="7"/>
        <v>134</v>
      </c>
    </row>
    <row r="172" spans="1:9" x14ac:dyDescent="0.25">
      <c r="A172" s="65"/>
      <c r="B172" s="83"/>
      <c r="C172" s="74"/>
      <c r="D172" s="74"/>
      <c r="E172" s="74"/>
      <c r="F172" s="74"/>
      <c r="G172" s="74"/>
      <c r="H172" s="74"/>
      <c r="I172" s="101"/>
    </row>
    <row r="173" spans="1:9" x14ac:dyDescent="0.25">
      <c r="A173" s="66"/>
      <c r="B173" s="84"/>
      <c r="C173" s="75"/>
      <c r="D173" s="75"/>
      <c r="E173" s="75"/>
      <c r="F173" s="75"/>
      <c r="G173" s="75"/>
      <c r="H173" s="75"/>
      <c r="I173" s="102"/>
    </row>
    <row r="174" spans="1:9" x14ac:dyDescent="0.25">
      <c r="A174" s="137" t="s">
        <v>93</v>
      </c>
      <c r="B174" s="82" t="s">
        <v>178</v>
      </c>
      <c r="C174" s="58">
        <f>SUM([1]Лист1!$G$273:$G$276)</f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61">
        <v>0</v>
      </c>
    </row>
    <row r="175" spans="1:9" x14ac:dyDescent="0.25">
      <c r="A175" s="123"/>
      <c r="B175" s="83"/>
      <c r="C175" s="71"/>
      <c r="D175" s="71"/>
      <c r="E175" s="71"/>
      <c r="F175" s="71"/>
      <c r="G175" s="71"/>
      <c r="H175" s="71"/>
      <c r="I175" s="86"/>
    </row>
    <row r="176" spans="1:9" x14ac:dyDescent="0.25">
      <c r="A176" s="123"/>
      <c r="B176" s="83"/>
      <c r="C176" s="71"/>
      <c r="D176" s="71"/>
      <c r="E176" s="71"/>
      <c r="F176" s="71"/>
      <c r="G176" s="71"/>
      <c r="H176" s="71"/>
      <c r="I176" s="86"/>
    </row>
    <row r="177" spans="1:9" x14ac:dyDescent="0.25">
      <c r="A177" s="124"/>
      <c r="B177" s="84"/>
      <c r="C177" s="72"/>
      <c r="D177" s="72"/>
      <c r="E177" s="72"/>
      <c r="F177" s="72"/>
      <c r="G177" s="72"/>
      <c r="H177" s="72"/>
      <c r="I177" s="87"/>
    </row>
    <row r="178" spans="1:9" x14ac:dyDescent="0.25">
      <c r="A178" s="136" t="s">
        <v>94</v>
      </c>
      <c r="B178" s="82" t="s">
        <v>179</v>
      </c>
      <c r="C178" s="58">
        <v>66</v>
      </c>
      <c r="D178" s="58">
        <f>SUM(E178:F180)</f>
        <v>66</v>
      </c>
      <c r="E178" s="58">
        <v>2</v>
      </c>
      <c r="F178" s="58">
        <v>64</v>
      </c>
      <c r="G178" s="58">
        <f>SUM(H178:I180)</f>
        <v>66</v>
      </c>
      <c r="H178" s="58">
        <v>2</v>
      </c>
      <c r="I178" s="61">
        <v>64</v>
      </c>
    </row>
    <row r="179" spans="1:9" ht="12" customHeight="1" x14ac:dyDescent="0.25">
      <c r="A179" s="65"/>
      <c r="B179" s="83"/>
      <c r="C179" s="71"/>
      <c r="D179" s="71"/>
      <c r="E179" s="71"/>
      <c r="F179" s="71"/>
      <c r="G179" s="71"/>
      <c r="H179" s="71"/>
      <c r="I179" s="86"/>
    </row>
    <row r="180" spans="1:9" ht="12" customHeight="1" x14ac:dyDescent="0.25">
      <c r="A180" s="66"/>
      <c r="B180" s="84"/>
      <c r="C180" s="72"/>
      <c r="D180" s="72"/>
      <c r="E180" s="72"/>
      <c r="F180" s="72"/>
      <c r="G180" s="72"/>
      <c r="H180" s="72"/>
      <c r="I180" s="87"/>
    </row>
    <row r="181" spans="1:9" ht="36" x14ac:dyDescent="0.25">
      <c r="A181" s="36" t="s">
        <v>97</v>
      </c>
      <c r="B181" s="31" t="s">
        <v>99</v>
      </c>
      <c r="C181" s="53">
        <f>SUM([1]Лист1!$F$280)</f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4">
        <v>0</v>
      </c>
    </row>
    <row r="182" spans="1:9" x14ac:dyDescent="0.25">
      <c r="A182" s="76" t="s">
        <v>98</v>
      </c>
      <c r="B182" s="82" t="s">
        <v>180</v>
      </c>
      <c r="C182" s="58">
        <v>70</v>
      </c>
      <c r="D182" s="58">
        <f>SUM(E182:F183)</f>
        <v>70</v>
      </c>
      <c r="E182" s="58">
        <v>0</v>
      </c>
      <c r="F182" s="58">
        <v>70</v>
      </c>
      <c r="G182" s="58">
        <f>SUM(H182:I183)</f>
        <v>70</v>
      </c>
      <c r="H182" s="58">
        <v>0</v>
      </c>
      <c r="I182" s="61">
        <v>70</v>
      </c>
    </row>
    <row r="183" spans="1:9" x14ac:dyDescent="0.25">
      <c r="A183" s="66"/>
      <c r="B183" s="84"/>
      <c r="C183" s="72"/>
      <c r="D183" s="72"/>
      <c r="E183" s="72"/>
      <c r="F183" s="72"/>
      <c r="G183" s="72"/>
      <c r="H183" s="72"/>
      <c r="I183" s="87"/>
    </row>
    <row r="184" spans="1:9" ht="25.5" customHeight="1" thickBot="1" x14ac:dyDescent="0.3">
      <c r="A184" s="37"/>
      <c r="B184" s="38" t="s">
        <v>181</v>
      </c>
      <c r="C184" s="55">
        <f>SUM(C174:C183)</f>
        <v>136</v>
      </c>
      <c r="D184" s="55">
        <f>SUM(D10,D85,D95,D171)</f>
        <v>102217.5</v>
      </c>
      <c r="E184" s="55">
        <f t="shared" ref="E184:I184" si="8">SUM(E10,E85,E95,E171)</f>
        <v>216</v>
      </c>
      <c r="F184" s="55">
        <f t="shared" si="8"/>
        <v>102001.5</v>
      </c>
      <c r="G184" s="55">
        <f t="shared" si="8"/>
        <v>102078.6</v>
      </c>
      <c r="H184" s="55">
        <f t="shared" si="8"/>
        <v>216</v>
      </c>
      <c r="I184" s="56">
        <f t="shared" si="8"/>
        <v>101862.6</v>
      </c>
    </row>
    <row r="185" spans="1:9" x14ac:dyDescent="0.25">
      <c r="A185" s="27"/>
    </row>
    <row r="186" spans="1:9" x14ac:dyDescent="0.25">
      <c r="A186" s="27"/>
    </row>
    <row r="187" spans="1:9" ht="14.4" x14ac:dyDescent="0.3">
      <c r="B187" s="70" t="s">
        <v>185</v>
      </c>
      <c r="C187" s="70"/>
      <c r="D187" s="70"/>
      <c r="F187" s="85" t="s">
        <v>96</v>
      </c>
      <c r="G187" s="68"/>
      <c r="H187" s="68"/>
      <c r="I187" s="68"/>
    </row>
    <row r="188" spans="1:9" ht="13.8" x14ac:dyDescent="0.3">
      <c r="B188" s="48"/>
      <c r="C188" s="48"/>
      <c r="D188" s="48"/>
    </row>
    <row r="189" spans="1:9" ht="13.8" x14ac:dyDescent="0.3">
      <c r="B189" s="48"/>
      <c r="C189" s="48"/>
      <c r="D189" s="48"/>
    </row>
    <row r="190" spans="1:9" ht="14.4" x14ac:dyDescent="0.3">
      <c r="A190" s="28"/>
      <c r="B190" s="81" t="s">
        <v>186</v>
      </c>
      <c r="C190" s="70"/>
      <c r="D190" s="70"/>
      <c r="E190" s="138" t="s">
        <v>187</v>
      </c>
      <c r="F190" s="139"/>
      <c r="G190" s="28"/>
      <c r="H190" s="28"/>
      <c r="I190" s="28"/>
    </row>
    <row r="191" spans="1:9" x14ac:dyDescent="0.2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3.8" x14ac:dyDescent="0.3">
      <c r="A192" s="28"/>
      <c r="B192" s="28"/>
      <c r="C192" s="28"/>
      <c r="D192" s="28"/>
      <c r="E192" s="81" t="s">
        <v>188</v>
      </c>
      <c r="F192" s="70"/>
      <c r="G192" s="70"/>
      <c r="H192" s="70"/>
      <c r="I192" s="70"/>
    </row>
    <row r="193" spans="1:9" x14ac:dyDescent="0.2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x14ac:dyDescent="0.2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x14ac:dyDescent="0.25">
      <c r="A195" s="28"/>
      <c r="B195" s="28"/>
      <c r="C195" s="28"/>
      <c r="D195" s="28"/>
      <c r="E195" s="28"/>
      <c r="F195" s="28"/>
      <c r="G195" s="28"/>
      <c r="H195" s="28"/>
      <c r="I195" s="28"/>
    </row>
  </sheetData>
  <mergeCells count="380">
    <mergeCell ref="E192:I192"/>
    <mergeCell ref="E190:F190"/>
    <mergeCell ref="B7:B8"/>
    <mergeCell ref="A7:A8"/>
    <mergeCell ref="E120:E121"/>
    <mergeCell ref="F120:F121"/>
    <mergeCell ref="G120:G121"/>
    <mergeCell ref="H120:H121"/>
    <mergeCell ref="I120:I121"/>
    <mergeCell ref="I178:I180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A178:A180"/>
    <mergeCell ref="B178:B180"/>
    <mergeCell ref="C178:C180"/>
    <mergeCell ref="D178:D180"/>
    <mergeCell ref="H178:H180"/>
    <mergeCell ref="I171:I173"/>
    <mergeCell ref="A174:A177"/>
    <mergeCell ref="B174:B177"/>
    <mergeCell ref="C174:C177"/>
    <mergeCell ref="D174:D177"/>
    <mergeCell ref="E174:E177"/>
    <mergeCell ref="F174:F177"/>
    <mergeCell ref="G174:G177"/>
    <mergeCell ref="H174:H177"/>
    <mergeCell ref="I174:I177"/>
    <mergeCell ref="B171:B173"/>
    <mergeCell ref="A171:A173"/>
    <mergeCell ref="C171:C173"/>
    <mergeCell ref="D171:D173"/>
    <mergeCell ref="E171:E173"/>
    <mergeCell ref="F171:F173"/>
    <mergeCell ref="G171:G173"/>
    <mergeCell ref="H171:H173"/>
    <mergeCell ref="I168:I170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I163:I16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A85:A90"/>
    <mergeCell ref="C85:C90"/>
    <mergeCell ref="D85:D90"/>
    <mergeCell ref="E85:E90"/>
    <mergeCell ref="F85:F90"/>
    <mergeCell ref="F10:F16"/>
    <mergeCell ref="G10:G16"/>
    <mergeCell ref="H10:H16"/>
    <mergeCell ref="I10:I16"/>
    <mergeCell ref="B85:B90"/>
    <mergeCell ref="G85:G90"/>
    <mergeCell ref="H85:H90"/>
    <mergeCell ref="I85:I90"/>
    <mergeCell ref="A10:A16"/>
    <mergeCell ref="B10:B16"/>
    <mergeCell ref="C10:C16"/>
    <mergeCell ref="D10:D16"/>
    <mergeCell ref="E10:E16"/>
    <mergeCell ref="F71:F73"/>
    <mergeCell ref="G71:G73"/>
    <mergeCell ref="H71:H73"/>
    <mergeCell ref="I71:I73"/>
    <mergeCell ref="A81:A84"/>
    <mergeCell ref="C81:C84"/>
    <mergeCell ref="D81:D84"/>
    <mergeCell ref="E81:E84"/>
    <mergeCell ref="F81:F84"/>
    <mergeCell ref="G81:G84"/>
    <mergeCell ref="H81:H84"/>
    <mergeCell ref="I81:I84"/>
    <mergeCell ref="B81:B84"/>
    <mergeCell ref="A71:A73"/>
    <mergeCell ref="B71:B73"/>
    <mergeCell ref="C71:C73"/>
    <mergeCell ref="D71:D73"/>
    <mergeCell ref="E71:E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8:A80"/>
    <mergeCell ref="B78:B80"/>
    <mergeCell ref="C78:C80"/>
    <mergeCell ref="G64:G70"/>
    <mergeCell ref="H64:H70"/>
    <mergeCell ref="I64:I70"/>
    <mergeCell ref="B45:B52"/>
    <mergeCell ref="B53:B58"/>
    <mergeCell ref="B59:B63"/>
    <mergeCell ref="B64:B70"/>
    <mergeCell ref="A64:A70"/>
    <mergeCell ref="C64:C70"/>
    <mergeCell ref="D64:D70"/>
    <mergeCell ref="E64:E70"/>
    <mergeCell ref="F64:F70"/>
    <mergeCell ref="G53:G58"/>
    <mergeCell ref="H53:H58"/>
    <mergeCell ref="I53:I58"/>
    <mergeCell ref="A59:A63"/>
    <mergeCell ref="C59:C63"/>
    <mergeCell ref="E59:E63"/>
    <mergeCell ref="D59:D63"/>
    <mergeCell ref="F59:F63"/>
    <mergeCell ref="G59:G63"/>
    <mergeCell ref="H59:H63"/>
    <mergeCell ref="I59:I63"/>
    <mergeCell ref="A53:A58"/>
    <mergeCell ref="C53:C58"/>
    <mergeCell ref="D53:D58"/>
    <mergeCell ref="E53:E58"/>
    <mergeCell ref="F53:F58"/>
    <mergeCell ref="I39:I44"/>
    <mergeCell ref="D39:D44"/>
    <mergeCell ref="A39:A44"/>
    <mergeCell ref="B39:B44"/>
    <mergeCell ref="A45:A52"/>
    <mergeCell ref="C45:C52"/>
    <mergeCell ref="D45:D52"/>
    <mergeCell ref="E45:E52"/>
    <mergeCell ref="F45:F52"/>
    <mergeCell ref="G45:G52"/>
    <mergeCell ref="H45:H52"/>
    <mergeCell ref="I45:I52"/>
    <mergeCell ref="C39:C44"/>
    <mergeCell ref="E39:E44"/>
    <mergeCell ref="F39:F44"/>
    <mergeCell ref="G39:G44"/>
    <mergeCell ref="H39:H44"/>
    <mergeCell ref="G25:G31"/>
    <mergeCell ref="H25:H31"/>
    <mergeCell ref="I25:I31"/>
    <mergeCell ref="B25:B31"/>
    <mergeCell ref="A32:A38"/>
    <mergeCell ref="B32:B38"/>
    <mergeCell ref="C32:C38"/>
    <mergeCell ref="D32:D38"/>
    <mergeCell ref="E32:E38"/>
    <mergeCell ref="F32:F38"/>
    <mergeCell ref="G32:G38"/>
    <mergeCell ref="H32:H38"/>
    <mergeCell ref="I32:I38"/>
    <mergeCell ref="A25:A31"/>
    <mergeCell ref="C25:C31"/>
    <mergeCell ref="D25:D31"/>
    <mergeCell ref="E25:E31"/>
    <mergeCell ref="F25:F31"/>
    <mergeCell ref="B96:B98"/>
    <mergeCell ref="B99:B103"/>
    <mergeCell ref="A99:A103"/>
    <mergeCell ref="C7:C8"/>
    <mergeCell ref="D7:F7"/>
    <mergeCell ref="G7:I7"/>
    <mergeCell ref="B91:B94"/>
    <mergeCell ref="A91:A94"/>
    <mergeCell ref="C91:C94"/>
    <mergeCell ref="D91:D94"/>
    <mergeCell ref="E91:E94"/>
    <mergeCell ref="F91:F94"/>
    <mergeCell ref="G91:G94"/>
    <mergeCell ref="H91:H94"/>
    <mergeCell ref="I91:I94"/>
    <mergeCell ref="F17:F24"/>
    <mergeCell ref="G17:G24"/>
    <mergeCell ref="H17:H24"/>
    <mergeCell ref="I17:I24"/>
    <mergeCell ref="A17:A24"/>
    <mergeCell ref="B17:B24"/>
    <mergeCell ref="C17:C24"/>
    <mergeCell ref="D17:D24"/>
    <mergeCell ref="E17:E24"/>
    <mergeCell ref="C99:C103"/>
    <mergeCell ref="D99:D103"/>
    <mergeCell ref="E99:E103"/>
    <mergeCell ref="F99:F103"/>
    <mergeCell ref="G99:G103"/>
    <mergeCell ref="H99:H103"/>
    <mergeCell ref="I99:I103"/>
    <mergeCell ref="C96:C98"/>
    <mergeCell ref="D96:D98"/>
    <mergeCell ref="E96:E98"/>
    <mergeCell ref="F96:F98"/>
    <mergeCell ref="G96:G98"/>
    <mergeCell ref="H96:H98"/>
    <mergeCell ref="I96:I98"/>
    <mergeCell ref="A120:A121"/>
    <mergeCell ref="C108:C110"/>
    <mergeCell ref="C111:C113"/>
    <mergeCell ref="C114:C117"/>
    <mergeCell ref="C118:C119"/>
    <mergeCell ref="C120:C121"/>
    <mergeCell ref="B120:B121"/>
    <mergeCell ref="C104:C107"/>
    <mergeCell ref="A104:A107"/>
    <mergeCell ref="A108:A110"/>
    <mergeCell ref="A111:A113"/>
    <mergeCell ref="B104:B107"/>
    <mergeCell ref="B108:B110"/>
    <mergeCell ref="B111:B113"/>
    <mergeCell ref="B114:B117"/>
    <mergeCell ref="B118:B119"/>
    <mergeCell ref="G114:G117"/>
    <mergeCell ref="H114:H117"/>
    <mergeCell ref="I114:I117"/>
    <mergeCell ref="E118:E119"/>
    <mergeCell ref="D108:D110"/>
    <mergeCell ref="D111:D113"/>
    <mergeCell ref="F118:F119"/>
    <mergeCell ref="G118:G119"/>
    <mergeCell ref="H118:H119"/>
    <mergeCell ref="I118:I119"/>
    <mergeCell ref="D114:D117"/>
    <mergeCell ref="H122:H125"/>
    <mergeCell ref="I122:I125"/>
    <mergeCell ref="D118:D119"/>
    <mergeCell ref="A114:A117"/>
    <mergeCell ref="A118:A119"/>
    <mergeCell ref="D104:D107"/>
    <mergeCell ref="E104:E107"/>
    <mergeCell ref="F104:F107"/>
    <mergeCell ref="G104:G107"/>
    <mergeCell ref="H104:H107"/>
    <mergeCell ref="I104:I107"/>
    <mergeCell ref="D120:D121"/>
    <mergeCell ref="E108:E110"/>
    <mergeCell ref="G108:G110"/>
    <mergeCell ref="F108:F110"/>
    <mergeCell ref="H108:H110"/>
    <mergeCell ref="I108:I110"/>
    <mergeCell ref="I111:I113"/>
    <mergeCell ref="H111:H113"/>
    <mergeCell ref="G111:G113"/>
    <mergeCell ref="F111:F113"/>
    <mergeCell ref="E111:E113"/>
    <mergeCell ref="E114:E117"/>
    <mergeCell ref="F114:F117"/>
    <mergeCell ref="A122:A125"/>
    <mergeCell ref="A126:A128"/>
    <mergeCell ref="A129:A132"/>
    <mergeCell ref="A133:A136"/>
    <mergeCell ref="A137:A139"/>
    <mergeCell ref="B141:B143"/>
    <mergeCell ref="A141:A143"/>
    <mergeCell ref="C141:C143"/>
    <mergeCell ref="B122:B125"/>
    <mergeCell ref="C122:C125"/>
    <mergeCell ref="B129:B132"/>
    <mergeCell ref="B133:B136"/>
    <mergeCell ref="C129:C132"/>
    <mergeCell ref="B137:B139"/>
    <mergeCell ref="C137:C139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B147:B149"/>
    <mergeCell ref="C144:C146"/>
    <mergeCell ref="D144:D146"/>
    <mergeCell ref="E144:E146"/>
    <mergeCell ref="F144:F146"/>
    <mergeCell ref="G144:G146"/>
    <mergeCell ref="H144:H146"/>
    <mergeCell ref="I144:I146"/>
    <mergeCell ref="A147:A149"/>
    <mergeCell ref="C147:C149"/>
    <mergeCell ref="D147:D149"/>
    <mergeCell ref="G147:G149"/>
    <mergeCell ref="H129:H132"/>
    <mergeCell ref="I129:I132"/>
    <mergeCell ref="C133:C136"/>
    <mergeCell ref="D133:D136"/>
    <mergeCell ref="E133:E136"/>
    <mergeCell ref="F133:F136"/>
    <mergeCell ref="G133:G136"/>
    <mergeCell ref="H133:H136"/>
    <mergeCell ref="I133:I136"/>
    <mergeCell ref="H147:H149"/>
    <mergeCell ref="I147:I149"/>
    <mergeCell ref="D141:D143"/>
    <mergeCell ref="E141:E143"/>
    <mergeCell ref="F141:F143"/>
    <mergeCell ref="G141:G143"/>
    <mergeCell ref="H141:H143"/>
    <mergeCell ref="I141:I143"/>
    <mergeCell ref="B144:B146"/>
    <mergeCell ref="A144:A146"/>
    <mergeCell ref="B150:B152"/>
    <mergeCell ref="A150:A152"/>
    <mergeCell ref="C150:C152"/>
    <mergeCell ref="D150:D152"/>
    <mergeCell ref="E150:E152"/>
    <mergeCell ref="F150:F152"/>
    <mergeCell ref="G150:G152"/>
    <mergeCell ref="H150:H152"/>
    <mergeCell ref="I150:I152"/>
    <mergeCell ref="B153:B155"/>
    <mergeCell ref="A153:A155"/>
    <mergeCell ref="C153:C155"/>
    <mergeCell ref="D153:D155"/>
    <mergeCell ref="E153:E155"/>
    <mergeCell ref="F153:F155"/>
    <mergeCell ref="G153:G155"/>
    <mergeCell ref="H153:H155"/>
    <mergeCell ref="I153:I155"/>
    <mergeCell ref="B190:D190"/>
    <mergeCell ref="B159:B161"/>
    <mergeCell ref="C159:C161"/>
    <mergeCell ref="D159:D161"/>
    <mergeCell ref="E159:E161"/>
    <mergeCell ref="F159:F161"/>
    <mergeCell ref="G159:G161"/>
    <mergeCell ref="D137:D139"/>
    <mergeCell ref="E137:E139"/>
    <mergeCell ref="F137:F139"/>
    <mergeCell ref="G137:G139"/>
    <mergeCell ref="E147:E149"/>
    <mergeCell ref="F147:F149"/>
    <mergeCell ref="B156:B158"/>
    <mergeCell ref="C156:C158"/>
    <mergeCell ref="D156:D158"/>
    <mergeCell ref="E156:E158"/>
    <mergeCell ref="F156:F158"/>
    <mergeCell ref="G156:G158"/>
    <mergeCell ref="E178:E180"/>
    <mergeCell ref="F178:F180"/>
    <mergeCell ref="G178:G180"/>
    <mergeCell ref="F187:I187"/>
    <mergeCell ref="I137:I139"/>
    <mergeCell ref="D78:D80"/>
    <mergeCell ref="E78:E80"/>
    <mergeCell ref="G78:G80"/>
    <mergeCell ref="F78:F80"/>
    <mergeCell ref="H78:H80"/>
    <mergeCell ref="I78:I80"/>
    <mergeCell ref="A96:A98"/>
    <mergeCell ref="C1:G6"/>
    <mergeCell ref="B187:D187"/>
    <mergeCell ref="D129:D132"/>
    <mergeCell ref="E129:E132"/>
    <mergeCell ref="F129:F132"/>
    <mergeCell ref="G129:G132"/>
    <mergeCell ref="D122:D125"/>
    <mergeCell ref="E122:E125"/>
    <mergeCell ref="F122:F125"/>
    <mergeCell ref="G122:G125"/>
    <mergeCell ref="H159:H161"/>
    <mergeCell ref="I159:I161"/>
    <mergeCell ref="A159:A161"/>
    <mergeCell ref="A156:A158"/>
    <mergeCell ref="H156:H158"/>
    <mergeCell ref="I156:I158"/>
    <mergeCell ref="H137:H139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7" sqref="B37:B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2013-11-25T12:19:54Z</cp:lastPrinted>
  <dcterms:created xsi:type="dcterms:W3CDTF">2012-08-07T09:38:52Z</dcterms:created>
  <dcterms:modified xsi:type="dcterms:W3CDTF">2014-02-25T10:40:56Z</dcterms:modified>
</cp:coreProperties>
</file>