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на 01.01.2010" sheetId="1" r:id="rId1"/>
  </sheets>
  <definedNames>
    <definedName name="_xlnm.Print_Area" localSheetId="0">'на 01.01.2010'!$A$1:$I$223</definedName>
  </definedNames>
  <calcPr fullCalcOnLoad="1"/>
</workbook>
</file>

<file path=xl/sharedStrings.xml><?xml version="1.0" encoding="utf-8"?>
<sst xmlns="http://schemas.openxmlformats.org/spreadsheetml/2006/main" count="214" uniqueCount="194">
  <si>
    <t>1.1.</t>
  </si>
  <si>
    <t>1.2.</t>
  </si>
  <si>
    <t>1.3.</t>
  </si>
  <si>
    <t>1.4.</t>
  </si>
  <si>
    <t>1.5.</t>
  </si>
  <si>
    <t>1.6.</t>
  </si>
  <si>
    <t>№ п/п</t>
  </si>
  <si>
    <t>капитального жилья не имеющего одного из благоустройств</t>
  </si>
  <si>
    <t>жильё пониженной капитальности не имеющего благоустройства</t>
  </si>
  <si>
    <t>Шопшинское сельское поселение</t>
  </si>
  <si>
    <t>Наименование поселений и поставщики услуг</t>
  </si>
  <si>
    <t>Содержание жилого помещения</t>
  </si>
  <si>
    <t>Текущий ремонт</t>
  </si>
  <si>
    <t xml:space="preserve">Расходы по управлению </t>
  </si>
  <si>
    <t>2.1.</t>
  </si>
  <si>
    <t>2.1.1.</t>
  </si>
  <si>
    <t>2.1.2.</t>
  </si>
  <si>
    <t>2.2.</t>
  </si>
  <si>
    <t>Обслуживаемая площадь</t>
  </si>
  <si>
    <t>2.3.</t>
  </si>
  <si>
    <t>капитального жилья, имеющего все виды благоустройства</t>
  </si>
  <si>
    <t>жилья понижен-ной капитальности, не имеющего одного, двух видов благоустройств</t>
  </si>
  <si>
    <t>жилья понижен-ной капитальности, имеющего низкую степень благоу-стройства (без центрального отопления) и жилья свыше 2-х этажей с индивидуальным газовым теплоснабжением</t>
  </si>
  <si>
    <t>Шопша</t>
  </si>
  <si>
    <t xml:space="preserve">Обслуживаемая площадь,            кв. м </t>
  </si>
  <si>
    <t>2.</t>
  </si>
  <si>
    <t>Старосельская 1</t>
  </si>
  <si>
    <t>Старосельская 2</t>
  </si>
  <si>
    <t>Старосельская 3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</si>
  <si>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</si>
  <si>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</si>
  <si>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</si>
  <si>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</si>
  <si>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</si>
  <si>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</si>
  <si>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</si>
  <si>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</si>
  <si>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</si>
  <si>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</si>
  <si>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</si>
  <si>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</si>
  <si>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</si>
  <si>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Новая 16</t>
  </si>
  <si>
    <t>Новая 20</t>
  </si>
  <si>
    <t>Новая 17</t>
  </si>
  <si>
    <t>Новая 18</t>
  </si>
  <si>
    <t>Новая 21</t>
  </si>
  <si>
    <t>Новая 22</t>
  </si>
  <si>
    <t>Новая 23</t>
  </si>
  <si>
    <t>Новая 24</t>
  </si>
  <si>
    <t>Новая 25</t>
  </si>
  <si>
    <t>Новая 26</t>
  </si>
  <si>
    <t>Новая 27</t>
  </si>
  <si>
    <t>Новая 28</t>
  </si>
  <si>
    <t>Новая 29</t>
  </si>
  <si>
    <t>Новая 30</t>
  </si>
  <si>
    <t>Новая 31</t>
  </si>
  <si>
    <t>Новая 32</t>
  </si>
  <si>
    <t>Новая 33</t>
  </si>
  <si>
    <t>Новая 34</t>
  </si>
  <si>
    <t>Новая 35</t>
  </si>
  <si>
    <t>Новая 36</t>
  </si>
  <si>
    <t>Новая 37</t>
  </si>
  <si>
    <t>с.Ильинское-Урусово</t>
  </si>
  <si>
    <t>ул.Мира 1</t>
  </si>
  <si>
    <t>ул.Мира 2</t>
  </si>
  <si>
    <t>ул.Мира 3</t>
  </si>
  <si>
    <t>ул.Мира 4</t>
  </si>
  <si>
    <t>ИТОГО по Шопше</t>
  </si>
  <si>
    <t>ИТОГО по Ильинскому</t>
  </si>
  <si>
    <t>с.Ильинское</t>
  </si>
  <si>
    <t>Центральная 1</t>
  </si>
  <si>
    <t>Центральная 2</t>
  </si>
  <si>
    <t>д.Шалаево</t>
  </si>
  <si>
    <t>Центральная 8</t>
  </si>
  <si>
    <t>Центральная 10</t>
  </si>
  <si>
    <t>Центральная 12</t>
  </si>
  <si>
    <t>Хуторская 3</t>
  </si>
  <si>
    <t>Хуторская 4</t>
  </si>
  <si>
    <t>Хуторская 5</t>
  </si>
  <si>
    <t>Хуторская 6</t>
  </si>
  <si>
    <t>Хуторская 8</t>
  </si>
  <si>
    <t>Хуторская 7</t>
  </si>
  <si>
    <t>Хуторская 9</t>
  </si>
  <si>
    <t>Хуторская 11</t>
  </si>
  <si>
    <t>Хуторская 12</t>
  </si>
  <si>
    <t>Хуторская 13</t>
  </si>
  <si>
    <t>Хуторская 14</t>
  </si>
  <si>
    <t>Хуторская 15</t>
  </si>
  <si>
    <t>Хуторская 16</t>
  </si>
  <si>
    <t>Хуторская 17</t>
  </si>
  <si>
    <t>Хуторская 19</t>
  </si>
  <si>
    <t>ВСЕГО по 1 группе</t>
  </si>
  <si>
    <t>Хуторская 1  1/2</t>
  </si>
  <si>
    <t>Центральная 3</t>
  </si>
  <si>
    <t xml:space="preserve"> с.Заречье</t>
  </si>
  <si>
    <t>Мира 5</t>
  </si>
  <si>
    <t>Мира 6</t>
  </si>
  <si>
    <t>Клубная 10</t>
  </si>
  <si>
    <t>Молодежная 2</t>
  </si>
  <si>
    <t>Молодежная 3</t>
  </si>
  <si>
    <t>Молодежная 4</t>
  </si>
  <si>
    <t>Молодежная 5</t>
  </si>
  <si>
    <t>Молодежная 6</t>
  </si>
  <si>
    <t>Молодежная 8</t>
  </si>
  <si>
    <t>Молодежная 9</t>
  </si>
  <si>
    <t>Почтовая 1</t>
  </si>
  <si>
    <t>Садовая 5</t>
  </si>
  <si>
    <t>Садовая 6</t>
  </si>
  <si>
    <t>Садовая 7</t>
  </si>
  <si>
    <t>Садовая 9</t>
  </si>
  <si>
    <t>Тенистая 2</t>
  </si>
  <si>
    <t>Тенистая 3</t>
  </si>
  <si>
    <t>Тенистая 4</t>
  </si>
  <si>
    <t>Центральная 5</t>
  </si>
  <si>
    <t>Центральная 7</t>
  </si>
  <si>
    <t>Центральная 14</t>
  </si>
  <si>
    <t>Почтовая 2</t>
  </si>
  <si>
    <t>Почтовая 3</t>
  </si>
  <si>
    <t>Почтовая 20</t>
  </si>
  <si>
    <t>Почтовая 22</t>
  </si>
  <si>
    <t>Почтовая 24</t>
  </si>
  <si>
    <t>Почтовая 26</t>
  </si>
  <si>
    <t>ВСЕГО по 3 группе</t>
  </si>
  <si>
    <t>жильё понижен-ной капитальности, имеющее1-2 вида благоустройства и капитального одноэтажного жилья и котеджей в 2-х уровнях с индивидуальным газовым теплоснабжением</t>
  </si>
  <si>
    <t>Шалаево</t>
  </si>
  <si>
    <t xml:space="preserve">Старая деревня </t>
  </si>
  <si>
    <t>Центральная 3-1</t>
  </si>
  <si>
    <t>Холм-огарев</t>
  </si>
  <si>
    <t>Жил дом 2</t>
  </si>
  <si>
    <t>Жил дом 10</t>
  </si>
  <si>
    <t>Жил дом 14</t>
  </si>
  <si>
    <t>Жил дом 19</t>
  </si>
  <si>
    <t>Жил дом 28</t>
  </si>
  <si>
    <t>Жил дом 30</t>
  </si>
  <si>
    <t>Жил дом 38</t>
  </si>
  <si>
    <t>Жил дом 40</t>
  </si>
  <si>
    <t xml:space="preserve"> д.КОРОМЫСЛОВО</t>
  </si>
  <si>
    <t>Жил дом 18-1</t>
  </si>
  <si>
    <t>Жил дом 21</t>
  </si>
  <si>
    <t>Жил дом 32-1</t>
  </si>
  <si>
    <t>д.ГОЛУЗИНОВО</t>
  </si>
  <si>
    <t>Жил дом 6</t>
  </si>
  <si>
    <t>Жил дом 7/2  1/2</t>
  </si>
  <si>
    <t>Жил дом 8</t>
  </si>
  <si>
    <t>Жил дом 24</t>
  </si>
  <si>
    <r>
      <t>с</t>
    </r>
    <r>
      <rPr>
        <b/>
        <sz val="12"/>
        <rFont val="Arial"/>
        <family val="2"/>
      </rPr>
      <t>т.КУДРЯВЦЕВО</t>
    </r>
  </si>
  <si>
    <t>Вокзальная 1</t>
  </si>
  <si>
    <t>ст.КОРОМЫСЛОВО</t>
  </si>
  <si>
    <t>Ж/д 249 км ПК -1</t>
  </si>
  <si>
    <t>Вокзальная 4</t>
  </si>
  <si>
    <t>п.Мичуриха  Ж/д 42</t>
  </si>
  <si>
    <t>Вокзальная 3</t>
  </si>
  <si>
    <t>Вокзальная 2</t>
  </si>
  <si>
    <t>д.ЕРШОВКА</t>
  </si>
  <si>
    <t>Жил дом 5</t>
  </si>
  <si>
    <t>д.МАЛАНИНО</t>
  </si>
  <si>
    <t>ЗАРЕЧЬЕ</t>
  </si>
  <si>
    <t>ИЛЬИНСКОЕ-УРУСОВО</t>
  </si>
  <si>
    <t>д.СТЕПАНЧИКОВО</t>
  </si>
  <si>
    <t>Жил дом 3</t>
  </si>
  <si>
    <t>Жил дом 9</t>
  </si>
  <si>
    <t>Жил дом 15</t>
  </si>
  <si>
    <t>Жил дом 22</t>
  </si>
  <si>
    <t>Жил дом 26</t>
  </si>
  <si>
    <t>Жил дом 27</t>
  </si>
  <si>
    <t>Жил дом 33</t>
  </si>
  <si>
    <t>Жил дом 13</t>
  </si>
  <si>
    <t>Жил дом 15(17)</t>
  </si>
  <si>
    <t>Жил дом 18</t>
  </si>
  <si>
    <t>Жил дом 13(18)</t>
  </si>
  <si>
    <t>Жил дом 22 кв 1</t>
  </si>
  <si>
    <t>Жил дом 23</t>
  </si>
  <si>
    <t>Садовая 2</t>
  </si>
  <si>
    <t>Садовая 3</t>
  </si>
  <si>
    <t>Садовая 4</t>
  </si>
  <si>
    <t>Садовая 14</t>
  </si>
  <si>
    <t>РОСТОВСКАЯ ЛИНИЯ</t>
  </si>
  <si>
    <t>Ж/дм бригадира 253 км</t>
  </si>
  <si>
    <t>Вокзальная 3-а</t>
  </si>
  <si>
    <t>ШОПША</t>
  </si>
  <si>
    <t>Старосельская 29</t>
  </si>
  <si>
    <t>Старосельская 74</t>
  </si>
  <si>
    <t>ШАЛАЕВО</t>
  </si>
  <si>
    <t>Центральная 9</t>
  </si>
  <si>
    <t>СТУПКИНО</t>
  </si>
  <si>
    <t>Сельская 12</t>
  </si>
  <si>
    <t>ВСЕГО по 6 группе</t>
  </si>
  <si>
    <t xml:space="preserve">по Шопшинскому  МУП ЖКХ </t>
  </si>
  <si>
    <t>ВСЕГО ПО 5 группе</t>
  </si>
  <si>
    <t>ВСЕГО по 2 группе</t>
  </si>
  <si>
    <t>отаплив площадь</t>
  </si>
  <si>
    <t>АДРЕСНЫЙ СПИСОК ЖИЛОГО  ФОНДА   01.01.2010</t>
  </si>
  <si>
    <t>с 01.10.2009 по01.10.2010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</si>
</sst>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72" fontId="0" fillId="0" borderId="0" xfId="0" applyNumberFormat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72" fontId="0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172" fontId="0" fillId="0" borderId="1" xfId="0" applyNumberForma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4"/>
  <sheetViews>
    <sheetView tabSelected="1" view="pageBreakPreview" zoomScale="75" zoomScaleSheetLayoutView="75" workbookViewId="0" topLeftCell="A1">
      <selection activeCell="S14" sqref="S14"/>
    </sheetView>
  </sheetViews>
  <sheetFormatPr defaultColWidth="9.140625" defaultRowHeight="12.75"/>
  <cols>
    <col min="1" max="1" width="6.140625" style="1" customWidth="1"/>
    <col min="2" max="2" width="32.8515625" style="0" customWidth="1"/>
    <col min="3" max="3" width="11.421875" style="1" customWidth="1"/>
    <col min="4" max="4" width="12.00390625" style="16" customWidth="1"/>
    <col min="5" max="6" width="0.13671875" style="1" hidden="1" customWidth="1"/>
    <col min="7" max="8" width="9.140625" style="1" hidden="1" customWidth="1"/>
    <col min="9" max="9" width="11.00390625" style="1" customWidth="1"/>
    <col min="10" max="10" width="0.5625" style="1" customWidth="1"/>
    <col min="11" max="11" width="9.140625" style="1" hidden="1" customWidth="1"/>
    <col min="12" max="12" width="9.00390625" style="10" hidden="1" customWidth="1"/>
    <col min="13" max="13" width="9.140625" style="10" hidden="1" customWidth="1"/>
    <col min="14" max="14" width="8.8515625" style="10" hidden="1" customWidth="1"/>
    <col min="15" max="15" width="9.140625" style="10" hidden="1" customWidth="1"/>
    <col min="16" max="16" width="10.8515625" style="10" customWidth="1"/>
    <col min="17" max="16384" width="9.140625" style="10" customWidth="1"/>
  </cols>
  <sheetData>
    <row r="1" ht="15" customHeight="1"/>
    <row r="2" spans="1:15" s="4" customFormat="1" ht="16.5" customHeight="1">
      <c r="A2" s="56" t="s">
        <v>192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4" customFormat="1" ht="34.5" customHeight="1">
      <c r="A3" s="57" t="s">
        <v>188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ht="8.25" customHeight="1"/>
    <row r="5" spans="1:15" s="14" customFormat="1" ht="78" customHeight="1">
      <c r="A5" s="58" t="s">
        <v>6</v>
      </c>
      <c r="B5" s="58" t="s">
        <v>10</v>
      </c>
      <c r="C5" s="59" t="s">
        <v>24</v>
      </c>
      <c r="D5" s="58" t="s">
        <v>193</v>
      </c>
      <c r="E5" s="58"/>
      <c r="F5" s="58"/>
      <c r="G5" s="58"/>
      <c r="H5" s="58"/>
      <c r="I5" s="58"/>
      <c r="J5"/>
      <c r="K5"/>
      <c r="L5"/>
      <c r="M5"/>
      <c r="N5"/>
      <c r="O5"/>
    </row>
    <row r="6" spans="1:15" s="14" customFormat="1" ht="24" customHeight="1">
      <c r="A6" s="58"/>
      <c r="B6" s="58"/>
      <c r="C6" s="59"/>
      <c r="D6" s="60" t="s">
        <v>191</v>
      </c>
      <c r="E6" s="5"/>
      <c r="F6" s="5"/>
      <c r="G6" s="5"/>
      <c r="H6" s="5"/>
      <c r="I6" s="61"/>
      <c r="J6"/>
      <c r="K6"/>
      <c r="L6"/>
      <c r="M6"/>
      <c r="N6"/>
      <c r="O6"/>
    </row>
    <row r="7" spans="1:19" s="14" customFormat="1" ht="24" customHeight="1">
      <c r="A7" s="58"/>
      <c r="B7" s="58"/>
      <c r="C7" s="59"/>
      <c r="D7" s="60"/>
      <c r="E7" s="6"/>
      <c r="F7" s="6"/>
      <c r="G7" s="6"/>
      <c r="H7" s="6"/>
      <c r="I7" s="62"/>
      <c r="J7"/>
      <c r="K7"/>
      <c r="L7"/>
      <c r="M7"/>
      <c r="N7"/>
      <c r="O7"/>
      <c r="S7" s="19"/>
    </row>
    <row r="8" spans="1:19" s="14" customFormat="1" ht="9" customHeight="1">
      <c r="A8" s="58"/>
      <c r="B8" s="58"/>
      <c r="C8" s="59"/>
      <c r="D8" s="60"/>
      <c r="E8" s="15"/>
      <c r="F8" s="15"/>
      <c r="G8" s="15"/>
      <c r="H8" s="15"/>
      <c r="I8" s="63"/>
      <c r="J8"/>
      <c r="K8"/>
      <c r="L8"/>
      <c r="M8"/>
      <c r="N8"/>
      <c r="O8"/>
      <c r="R8" s="19"/>
      <c r="S8" s="19"/>
    </row>
    <row r="9" spans="1:15" ht="15.75" customHeight="1">
      <c r="A9" s="20">
        <v>1</v>
      </c>
      <c r="B9" s="22">
        <v>2</v>
      </c>
      <c r="C9" s="20">
        <v>3</v>
      </c>
      <c r="D9" s="12"/>
      <c r="E9" s="8"/>
      <c r="F9" s="8"/>
      <c r="G9" s="8"/>
      <c r="H9" s="8"/>
      <c r="I9" s="11">
        <v>5</v>
      </c>
      <c r="J9"/>
      <c r="K9"/>
      <c r="L9"/>
      <c r="M9"/>
      <c r="N9"/>
      <c r="O9"/>
    </row>
    <row r="10" spans="1:16" ht="27.75" customHeight="1">
      <c r="A10" s="2" t="s">
        <v>25</v>
      </c>
      <c r="B10" s="9" t="s">
        <v>9</v>
      </c>
      <c r="C10" s="13"/>
      <c r="D10" s="13"/>
      <c r="E10" s="3">
        <f>SUM(E169,E165)</f>
        <v>0</v>
      </c>
      <c r="F10" s="3">
        <f>SUM(F169,F165)</f>
        <v>0</v>
      </c>
      <c r="G10" s="3">
        <f>SUM(G169,G165)</f>
        <v>0</v>
      </c>
      <c r="H10" s="3">
        <f>SUM(H169,H165)</f>
        <v>0</v>
      </c>
      <c r="I10" s="13"/>
      <c r="J10"/>
      <c r="K10"/>
      <c r="L10"/>
      <c r="M10"/>
      <c r="N10"/>
      <c r="O10"/>
      <c r="P10" s="21"/>
    </row>
    <row r="11" spans="1:15" ht="24" customHeight="1">
      <c r="A11" s="8" t="s">
        <v>0</v>
      </c>
      <c r="B11" s="7" t="s">
        <v>20</v>
      </c>
      <c r="C11" s="17"/>
      <c r="D11" s="17"/>
      <c r="E11" s="17"/>
      <c r="F11" s="17"/>
      <c r="G11" s="17"/>
      <c r="H11" s="17"/>
      <c r="I11" s="17"/>
      <c r="J11"/>
      <c r="K11"/>
      <c r="L11"/>
      <c r="M11"/>
      <c r="N11"/>
      <c r="O11"/>
    </row>
    <row r="12" spans="1:15" ht="24" customHeight="1">
      <c r="A12" s="8">
        <v>1</v>
      </c>
      <c r="B12" s="29" t="s">
        <v>27</v>
      </c>
      <c r="C12" s="30">
        <v>383.4</v>
      </c>
      <c r="D12" s="30">
        <v>383.4</v>
      </c>
      <c r="E12" s="32"/>
      <c r="F12" s="32"/>
      <c r="G12" s="32"/>
      <c r="H12" s="32"/>
      <c r="I12" s="30"/>
      <c r="J12"/>
      <c r="K12"/>
      <c r="L12"/>
      <c r="M12"/>
      <c r="N12"/>
      <c r="O12"/>
    </row>
    <row r="13" spans="1:15" ht="24" customHeight="1">
      <c r="A13" s="8">
        <v>2</v>
      </c>
      <c r="B13" s="29" t="s">
        <v>30</v>
      </c>
      <c r="C13" s="30">
        <v>849.3</v>
      </c>
      <c r="D13" s="30">
        <v>849.3</v>
      </c>
      <c r="E13" s="32"/>
      <c r="F13" s="32"/>
      <c r="G13" s="32"/>
      <c r="H13" s="32"/>
      <c r="I13" s="30"/>
      <c r="J13"/>
      <c r="K13"/>
      <c r="L13"/>
      <c r="M13"/>
      <c r="N13"/>
      <c r="O13"/>
    </row>
    <row r="14" spans="1:15" ht="24" customHeight="1">
      <c r="A14" s="8">
        <v>3</v>
      </c>
      <c r="B14" s="29" t="s">
        <v>31</v>
      </c>
      <c r="C14" s="30">
        <v>843.2</v>
      </c>
      <c r="D14" s="30">
        <v>843.2</v>
      </c>
      <c r="E14" s="32"/>
      <c r="F14" s="32"/>
      <c r="G14" s="32"/>
      <c r="H14" s="32"/>
      <c r="I14" s="30"/>
      <c r="J14"/>
      <c r="K14"/>
      <c r="L14"/>
      <c r="M14"/>
      <c r="N14"/>
      <c r="O14"/>
    </row>
    <row r="15" spans="1:15" ht="24" customHeight="1">
      <c r="A15" s="8">
        <v>4</v>
      </c>
      <c r="B15" s="29" t="s">
        <v>32</v>
      </c>
      <c r="C15" s="30">
        <v>861.2</v>
      </c>
      <c r="D15" s="30">
        <v>861.2</v>
      </c>
      <c r="E15" s="32"/>
      <c r="F15" s="32"/>
      <c r="G15" s="32"/>
      <c r="H15" s="32"/>
      <c r="I15" s="30"/>
      <c r="J15"/>
      <c r="K15"/>
      <c r="L15"/>
      <c r="M15"/>
      <c r="N15"/>
      <c r="O15"/>
    </row>
    <row r="16" spans="1:15" ht="24" customHeight="1">
      <c r="A16" s="8">
        <v>5</v>
      </c>
      <c r="B16" s="29" t="s">
        <v>33</v>
      </c>
      <c r="C16" s="30">
        <v>1880.1</v>
      </c>
      <c r="D16" s="30">
        <v>1880.1</v>
      </c>
      <c r="E16" s="32"/>
      <c r="F16" s="32"/>
      <c r="G16" s="32"/>
      <c r="H16" s="32"/>
      <c r="I16" s="30"/>
      <c r="J16"/>
      <c r="K16"/>
      <c r="L16"/>
      <c r="M16"/>
      <c r="N16"/>
      <c r="O16"/>
    </row>
    <row r="17" spans="1:15" ht="24" customHeight="1">
      <c r="A17" s="8">
        <v>6</v>
      </c>
      <c r="B17" s="29" t="s">
        <v>34</v>
      </c>
      <c r="C17" s="30">
        <v>1876.7</v>
      </c>
      <c r="D17" s="30">
        <v>1876.7</v>
      </c>
      <c r="E17" s="32"/>
      <c r="F17" s="32"/>
      <c r="G17" s="32"/>
      <c r="H17" s="32"/>
      <c r="I17" s="30"/>
      <c r="J17"/>
      <c r="K17"/>
      <c r="L17"/>
      <c r="M17"/>
      <c r="N17"/>
      <c r="O17"/>
    </row>
    <row r="18" spans="1:15" ht="24" customHeight="1">
      <c r="A18" s="8">
        <v>7</v>
      </c>
      <c r="B18" s="29" t="s">
        <v>35</v>
      </c>
      <c r="C18" s="30">
        <v>571.5</v>
      </c>
      <c r="D18" s="30">
        <v>571.5</v>
      </c>
      <c r="E18" s="32"/>
      <c r="F18" s="32"/>
      <c r="G18" s="32"/>
      <c r="H18" s="32"/>
      <c r="I18" s="30"/>
      <c r="J18"/>
      <c r="K18"/>
      <c r="L18"/>
      <c r="M18"/>
      <c r="N18"/>
      <c r="O18"/>
    </row>
    <row r="19" spans="1:15" ht="24" customHeight="1">
      <c r="A19" s="8">
        <v>8</v>
      </c>
      <c r="B19" s="29" t="s">
        <v>36</v>
      </c>
      <c r="C19" s="30">
        <v>584.5</v>
      </c>
      <c r="D19" s="30">
        <v>584.5</v>
      </c>
      <c r="E19" s="32"/>
      <c r="F19" s="32"/>
      <c r="G19" s="32"/>
      <c r="H19" s="32"/>
      <c r="I19" s="30"/>
      <c r="J19"/>
      <c r="K19"/>
      <c r="L19"/>
      <c r="M19"/>
      <c r="N19"/>
      <c r="O19"/>
    </row>
    <row r="20" spans="1:15" ht="24" customHeight="1">
      <c r="A20" s="8">
        <v>9</v>
      </c>
      <c r="B20" s="29" t="s">
        <v>37</v>
      </c>
      <c r="C20" s="30">
        <v>1182.5</v>
      </c>
      <c r="D20" s="30">
        <v>1182.5</v>
      </c>
      <c r="E20" s="32"/>
      <c r="F20" s="32"/>
      <c r="G20" s="32"/>
      <c r="H20" s="32"/>
      <c r="I20" s="30"/>
      <c r="J20"/>
      <c r="K20"/>
      <c r="L20"/>
      <c r="M20"/>
      <c r="N20"/>
      <c r="O20"/>
    </row>
    <row r="21" spans="1:15" ht="24" customHeight="1">
      <c r="A21" s="8">
        <v>10</v>
      </c>
      <c r="B21" s="29" t="s">
        <v>38</v>
      </c>
      <c r="C21" s="30">
        <v>862.9</v>
      </c>
      <c r="D21" s="30">
        <v>862.9</v>
      </c>
      <c r="E21" s="32"/>
      <c r="F21" s="32"/>
      <c r="G21" s="32"/>
      <c r="H21" s="32"/>
      <c r="I21" s="30"/>
      <c r="J21"/>
      <c r="K21"/>
      <c r="L21"/>
      <c r="M21"/>
      <c r="N21"/>
      <c r="O21"/>
    </row>
    <row r="22" spans="1:15" ht="24" customHeight="1">
      <c r="A22" s="8">
        <v>11</v>
      </c>
      <c r="B22" s="29" t="s">
        <v>39</v>
      </c>
      <c r="C22" s="30">
        <v>860.6</v>
      </c>
      <c r="D22" s="30">
        <v>860.6</v>
      </c>
      <c r="E22" s="32"/>
      <c r="F22" s="32"/>
      <c r="G22" s="32"/>
      <c r="H22" s="32"/>
      <c r="I22" s="30"/>
      <c r="J22"/>
      <c r="K22"/>
      <c r="L22"/>
      <c r="M22"/>
      <c r="N22"/>
      <c r="O22"/>
    </row>
    <row r="23" spans="1:15" ht="24" customHeight="1">
      <c r="A23" s="8">
        <v>12</v>
      </c>
      <c r="B23" s="29" t="s">
        <v>40</v>
      </c>
      <c r="C23" s="30">
        <v>1162.9</v>
      </c>
      <c r="D23" s="30">
        <v>1162.9</v>
      </c>
      <c r="E23" s="32"/>
      <c r="F23" s="32"/>
      <c r="G23" s="32"/>
      <c r="H23" s="32"/>
      <c r="I23" s="30"/>
      <c r="J23"/>
      <c r="K23"/>
      <c r="L23"/>
      <c r="M23"/>
      <c r="N23"/>
      <c r="O23"/>
    </row>
    <row r="24" spans="1:15" ht="24" customHeight="1">
      <c r="A24" s="8">
        <v>13</v>
      </c>
      <c r="B24" s="29" t="s">
        <v>41</v>
      </c>
      <c r="C24" s="30">
        <v>944.3</v>
      </c>
      <c r="D24" s="30">
        <v>944.3</v>
      </c>
      <c r="E24" s="32"/>
      <c r="F24" s="32"/>
      <c r="G24" s="32"/>
      <c r="H24" s="32"/>
      <c r="I24" s="30"/>
      <c r="J24"/>
      <c r="K24"/>
      <c r="L24"/>
      <c r="M24"/>
      <c r="N24"/>
      <c r="O24"/>
    </row>
    <row r="25" spans="1:15" ht="24" customHeight="1">
      <c r="A25" s="8"/>
      <c r="B25" s="29"/>
      <c r="C25" s="30">
        <f>SUM(C12:C24)</f>
        <v>12863.099999999997</v>
      </c>
      <c r="D25" s="30">
        <f>SUM(D12:D24)</f>
        <v>12863.099999999997</v>
      </c>
      <c r="E25" s="30"/>
      <c r="F25" s="30"/>
      <c r="G25" s="30"/>
      <c r="H25" s="30"/>
      <c r="I25" s="30"/>
      <c r="J25"/>
      <c r="K25"/>
      <c r="L25"/>
      <c r="M25"/>
      <c r="N25"/>
      <c r="O25"/>
    </row>
    <row r="26" spans="1:15" ht="24" customHeight="1">
      <c r="A26" s="8">
        <v>14</v>
      </c>
      <c r="B26" s="29" t="s">
        <v>42</v>
      </c>
      <c r="C26" s="30">
        <v>91.3</v>
      </c>
      <c r="D26" s="31"/>
      <c r="E26" s="32"/>
      <c r="F26" s="32"/>
      <c r="G26" s="32"/>
      <c r="H26" s="32"/>
      <c r="I26" s="30"/>
      <c r="J26"/>
      <c r="K26"/>
      <c r="L26"/>
      <c r="M26"/>
      <c r="N26"/>
      <c r="O26"/>
    </row>
    <row r="27" spans="1:15" ht="24" customHeight="1">
      <c r="A27" s="8">
        <v>15</v>
      </c>
      <c r="B27" s="29" t="s">
        <v>44</v>
      </c>
      <c r="C27" s="30">
        <v>102.6</v>
      </c>
      <c r="D27" s="31"/>
      <c r="E27" s="32"/>
      <c r="F27" s="32"/>
      <c r="G27" s="32"/>
      <c r="H27" s="32"/>
      <c r="I27" s="30"/>
      <c r="J27"/>
      <c r="K27"/>
      <c r="L27"/>
      <c r="M27"/>
      <c r="N27"/>
      <c r="O27"/>
    </row>
    <row r="28" spans="1:15" ht="24" customHeight="1">
      <c r="A28" s="8">
        <v>16</v>
      </c>
      <c r="B28" s="29" t="s">
        <v>45</v>
      </c>
      <c r="C28" s="30">
        <v>134.9</v>
      </c>
      <c r="D28" s="31"/>
      <c r="E28" s="32"/>
      <c r="F28" s="32"/>
      <c r="G28" s="32"/>
      <c r="H28" s="32"/>
      <c r="I28" s="30"/>
      <c r="J28"/>
      <c r="K28"/>
      <c r="L28"/>
      <c r="M28"/>
      <c r="N28"/>
      <c r="O28"/>
    </row>
    <row r="29" spans="1:15" ht="24" customHeight="1">
      <c r="A29" s="8">
        <v>17</v>
      </c>
      <c r="B29" s="29" t="s">
        <v>43</v>
      </c>
      <c r="C29" s="30">
        <v>133.1</v>
      </c>
      <c r="D29" s="31"/>
      <c r="E29" s="32"/>
      <c r="F29" s="32"/>
      <c r="G29" s="32"/>
      <c r="H29" s="32"/>
      <c r="I29" s="30"/>
      <c r="J29"/>
      <c r="K29"/>
      <c r="L29"/>
      <c r="M29"/>
      <c r="N29"/>
      <c r="O29"/>
    </row>
    <row r="30" spans="1:15" ht="24" customHeight="1">
      <c r="A30" s="8">
        <v>18</v>
      </c>
      <c r="B30" s="29" t="s">
        <v>46</v>
      </c>
      <c r="C30" s="30">
        <v>139.6</v>
      </c>
      <c r="D30" s="31"/>
      <c r="E30" s="32"/>
      <c r="F30" s="32"/>
      <c r="G30" s="32"/>
      <c r="H30" s="32"/>
      <c r="I30" s="30"/>
      <c r="J30"/>
      <c r="K30"/>
      <c r="L30"/>
      <c r="M30"/>
      <c r="N30"/>
      <c r="O30"/>
    </row>
    <row r="31" spans="1:15" ht="24" customHeight="1">
      <c r="A31" s="8">
        <v>19</v>
      </c>
      <c r="B31" s="29" t="s">
        <v>47</v>
      </c>
      <c r="C31" s="30">
        <v>136.2</v>
      </c>
      <c r="D31" s="31"/>
      <c r="E31" s="32"/>
      <c r="F31" s="32"/>
      <c r="G31" s="32"/>
      <c r="H31" s="32"/>
      <c r="I31" s="30"/>
      <c r="J31"/>
      <c r="K31"/>
      <c r="L31"/>
      <c r="M31"/>
      <c r="N31"/>
      <c r="O31"/>
    </row>
    <row r="32" spans="1:15" ht="24" customHeight="1">
      <c r="A32" s="8">
        <v>20</v>
      </c>
      <c r="B32" s="29" t="s">
        <v>48</v>
      </c>
      <c r="C32" s="30">
        <v>139.7</v>
      </c>
      <c r="D32" s="31"/>
      <c r="E32" s="32"/>
      <c r="F32" s="32"/>
      <c r="G32" s="32"/>
      <c r="H32" s="32"/>
      <c r="I32" s="30"/>
      <c r="J32"/>
      <c r="K32"/>
      <c r="L32"/>
      <c r="M32"/>
      <c r="N32"/>
      <c r="O32"/>
    </row>
    <row r="33" spans="1:15" ht="24" customHeight="1">
      <c r="A33" s="8">
        <v>21</v>
      </c>
      <c r="B33" s="29" t="s">
        <v>49</v>
      </c>
      <c r="C33" s="30">
        <v>142.5</v>
      </c>
      <c r="D33" s="31"/>
      <c r="E33" s="32"/>
      <c r="F33" s="32"/>
      <c r="G33" s="32"/>
      <c r="H33" s="32"/>
      <c r="I33" s="30"/>
      <c r="J33"/>
      <c r="K33"/>
      <c r="L33"/>
      <c r="M33"/>
      <c r="N33"/>
      <c r="O33"/>
    </row>
    <row r="34" spans="1:15" ht="24" customHeight="1">
      <c r="A34" s="8">
        <v>22</v>
      </c>
      <c r="B34" s="29" t="s">
        <v>50</v>
      </c>
      <c r="C34" s="30">
        <v>135.9</v>
      </c>
      <c r="D34" s="31"/>
      <c r="E34" s="32"/>
      <c r="F34" s="32"/>
      <c r="G34" s="32"/>
      <c r="H34" s="32"/>
      <c r="I34" s="30"/>
      <c r="J34"/>
      <c r="K34"/>
      <c r="L34"/>
      <c r="M34"/>
      <c r="N34"/>
      <c r="O34"/>
    </row>
    <row r="35" spans="1:15" ht="24" customHeight="1">
      <c r="A35" s="8">
        <v>23</v>
      </c>
      <c r="B35" s="29" t="s">
        <v>51</v>
      </c>
      <c r="C35" s="30">
        <v>132.4</v>
      </c>
      <c r="D35" s="31"/>
      <c r="E35" s="32"/>
      <c r="F35" s="32"/>
      <c r="G35" s="32"/>
      <c r="H35" s="32"/>
      <c r="I35" s="30"/>
      <c r="J35"/>
      <c r="K35"/>
      <c r="L35"/>
      <c r="M35"/>
      <c r="N35"/>
      <c r="O35"/>
    </row>
    <row r="36" spans="1:15" ht="24" customHeight="1">
      <c r="A36" s="8">
        <v>24</v>
      </c>
      <c r="B36" s="29" t="s">
        <v>52</v>
      </c>
      <c r="C36" s="30">
        <v>134</v>
      </c>
      <c r="D36" s="31"/>
      <c r="E36" s="32"/>
      <c r="F36" s="32"/>
      <c r="G36" s="32"/>
      <c r="H36" s="32"/>
      <c r="I36" s="30"/>
      <c r="J36"/>
      <c r="K36"/>
      <c r="L36"/>
      <c r="M36"/>
      <c r="N36"/>
      <c r="O36"/>
    </row>
    <row r="37" spans="1:15" ht="24" customHeight="1">
      <c r="A37" s="8">
        <v>25</v>
      </c>
      <c r="B37" s="29" t="s">
        <v>53</v>
      </c>
      <c r="C37" s="30">
        <v>134.8</v>
      </c>
      <c r="D37" s="31"/>
      <c r="E37" s="32"/>
      <c r="F37" s="32"/>
      <c r="G37" s="32"/>
      <c r="H37" s="32"/>
      <c r="I37" s="30"/>
      <c r="J37"/>
      <c r="K37"/>
      <c r="L37"/>
      <c r="M37"/>
      <c r="N37"/>
      <c r="O37"/>
    </row>
    <row r="38" spans="1:15" ht="24" customHeight="1">
      <c r="A38" s="8">
        <v>26</v>
      </c>
      <c r="B38" s="29" t="s">
        <v>54</v>
      </c>
      <c r="C38" s="30">
        <v>132.2</v>
      </c>
      <c r="D38" s="31"/>
      <c r="E38" s="32"/>
      <c r="F38" s="32"/>
      <c r="G38" s="32"/>
      <c r="H38" s="32"/>
      <c r="I38" s="30"/>
      <c r="J38"/>
      <c r="K38"/>
      <c r="L38"/>
      <c r="M38"/>
      <c r="N38"/>
      <c r="O38"/>
    </row>
    <row r="39" spans="1:15" ht="24" customHeight="1">
      <c r="A39" s="8">
        <v>27</v>
      </c>
      <c r="B39" s="29" t="s">
        <v>55</v>
      </c>
      <c r="C39" s="30">
        <v>141.8</v>
      </c>
      <c r="D39" s="31"/>
      <c r="E39" s="32"/>
      <c r="F39" s="32"/>
      <c r="G39" s="32"/>
      <c r="H39" s="32"/>
      <c r="I39" s="30"/>
      <c r="J39"/>
      <c r="K39"/>
      <c r="L39"/>
      <c r="M39"/>
      <c r="N39"/>
      <c r="O39"/>
    </row>
    <row r="40" spans="1:15" ht="24" customHeight="1">
      <c r="A40" s="8">
        <v>28</v>
      </c>
      <c r="B40" s="29" t="s">
        <v>56</v>
      </c>
      <c r="C40" s="30">
        <v>148</v>
      </c>
      <c r="D40" s="31"/>
      <c r="E40" s="32"/>
      <c r="F40" s="32"/>
      <c r="G40" s="32"/>
      <c r="H40" s="32"/>
      <c r="I40" s="30"/>
      <c r="J40"/>
      <c r="K40"/>
      <c r="L40"/>
      <c r="M40"/>
      <c r="N40"/>
      <c r="O40"/>
    </row>
    <row r="41" spans="1:15" ht="24" customHeight="1">
      <c r="A41" s="8">
        <v>29</v>
      </c>
      <c r="B41" s="29" t="s">
        <v>57</v>
      </c>
      <c r="C41" s="30">
        <v>130.6</v>
      </c>
      <c r="D41" s="31"/>
      <c r="E41" s="32"/>
      <c r="F41" s="32"/>
      <c r="G41" s="32"/>
      <c r="H41" s="32"/>
      <c r="I41" s="30"/>
      <c r="J41"/>
      <c r="K41"/>
      <c r="L41"/>
      <c r="M41"/>
      <c r="N41"/>
      <c r="O41"/>
    </row>
    <row r="42" spans="1:15" ht="24" customHeight="1">
      <c r="A42" s="8">
        <v>30</v>
      </c>
      <c r="B42" s="29" t="s">
        <v>58</v>
      </c>
      <c r="C42" s="30">
        <v>133.5</v>
      </c>
      <c r="D42" s="31"/>
      <c r="E42" s="32"/>
      <c r="F42" s="32"/>
      <c r="G42" s="32"/>
      <c r="H42" s="32"/>
      <c r="I42" s="30"/>
      <c r="J42"/>
      <c r="K42"/>
      <c r="L42"/>
      <c r="M42"/>
      <c r="N42"/>
      <c r="O42"/>
    </row>
    <row r="43" spans="1:15" ht="24" customHeight="1">
      <c r="A43" s="8">
        <v>31</v>
      </c>
      <c r="B43" s="29" t="s">
        <v>59</v>
      </c>
      <c r="C43" s="30">
        <v>133.1</v>
      </c>
      <c r="D43" s="31"/>
      <c r="E43" s="32"/>
      <c r="F43" s="32"/>
      <c r="G43" s="32"/>
      <c r="H43" s="32"/>
      <c r="I43" s="30"/>
      <c r="J43"/>
      <c r="K43"/>
      <c r="L43"/>
      <c r="M43"/>
      <c r="N43"/>
      <c r="O43"/>
    </row>
    <row r="44" spans="1:15" ht="24" customHeight="1">
      <c r="A44" s="8">
        <v>32</v>
      </c>
      <c r="B44" s="29" t="s">
        <v>60</v>
      </c>
      <c r="C44" s="30">
        <v>141.6</v>
      </c>
      <c r="D44" s="31"/>
      <c r="E44" s="32"/>
      <c r="F44" s="32"/>
      <c r="G44" s="32"/>
      <c r="H44" s="32"/>
      <c r="I44" s="30"/>
      <c r="J44"/>
      <c r="K44"/>
      <c r="L44"/>
      <c r="M44"/>
      <c r="N44"/>
      <c r="O44"/>
    </row>
    <row r="45" spans="1:15" ht="24" customHeight="1">
      <c r="A45" s="8">
        <v>33</v>
      </c>
      <c r="B45" s="29" t="s">
        <v>61</v>
      </c>
      <c r="C45" s="30">
        <v>133.4</v>
      </c>
      <c r="D45" s="31"/>
      <c r="E45" s="32"/>
      <c r="F45" s="32"/>
      <c r="G45" s="32"/>
      <c r="H45" s="32"/>
      <c r="I45" s="30"/>
      <c r="J45"/>
      <c r="K45"/>
      <c r="L45"/>
      <c r="M45"/>
      <c r="N45"/>
      <c r="O45"/>
    </row>
    <row r="46" spans="1:15" ht="24" customHeight="1">
      <c r="A46" s="8">
        <v>34</v>
      </c>
      <c r="B46" s="29" t="s">
        <v>62</v>
      </c>
      <c r="C46" s="30">
        <v>141.3</v>
      </c>
      <c r="D46" s="31"/>
      <c r="E46" s="32"/>
      <c r="F46" s="32"/>
      <c r="G46" s="32"/>
      <c r="H46" s="32"/>
      <c r="I46" s="30"/>
      <c r="J46"/>
      <c r="K46"/>
      <c r="L46"/>
      <c r="M46"/>
      <c r="N46"/>
      <c r="O46"/>
    </row>
    <row r="47" spans="1:15" ht="24" customHeight="1">
      <c r="A47" s="8"/>
      <c r="B47" s="29"/>
      <c r="C47" s="30">
        <f>SUM(C26:C46)</f>
        <v>2792.5000000000005</v>
      </c>
      <c r="D47" s="30"/>
      <c r="E47" s="30"/>
      <c r="F47" s="30"/>
      <c r="G47" s="30"/>
      <c r="H47" s="30"/>
      <c r="I47" s="30"/>
      <c r="J47"/>
      <c r="K47"/>
      <c r="L47"/>
      <c r="M47"/>
      <c r="N47"/>
      <c r="O47"/>
    </row>
    <row r="48" spans="1:15" ht="24" customHeight="1">
      <c r="A48" s="8">
        <v>35</v>
      </c>
      <c r="B48" s="29" t="s">
        <v>115</v>
      </c>
      <c r="C48" s="30">
        <v>71.7</v>
      </c>
      <c r="D48" s="31"/>
      <c r="E48" s="32"/>
      <c r="F48" s="32"/>
      <c r="G48" s="32"/>
      <c r="H48" s="32"/>
      <c r="I48" s="30"/>
      <c r="J48"/>
      <c r="K48"/>
      <c r="L48"/>
      <c r="M48"/>
      <c r="N48"/>
      <c r="O48"/>
    </row>
    <row r="49" spans="1:15" ht="24" customHeight="1">
      <c r="A49" s="8"/>
      <c r="B49" s="34" t="s">
        <v>68</v>
      </c>
      <c r="C49" s="35">
        <f>SUM(C48+C47+C25)</f>
        <v>15727.299999999997</v>
      </c>
      <c r="D49" s="35"/>
      <c r="E49" s="35"/>
      <c r="F49" s="35"/>
      <c r="G49" s="35"/>
      <c r="H49" s="35"/>
      <c r="I49" s="35"/>
      <c r="J49"/>
      <c r="K49"/>
      <c r="L49"/>
      <c r="M49"/>
      <c r="N49"/>
      <c r="O49"/>
    </row>
    <row r="50" spans="1:15" ht="24" customHeight="1">
      <c r="A50" s="8"/>
      <c r="B50" s="29" t="s">
        <v>63</v>
      </c>
      <c r="C50" s="30"/>
      <c r="D50" s="31"/>
      <c r="E50" s="32"/>
      <c r="F50" s="32"/>
      <c r="G50" s="32"/>
      <c r="H50" s="32"/>
      <c r="I50" s="30"/>
      <c r="J50"/>
      <c r="K50"/>
      <c r="L50"/>
      <c r="M50"/>
      <c r="N50"/>
      <c r="O50"/>
    </row>
    <row r="51" spans="1:15" ht="24" customHeight="1">
      <c r="A51" s="36">
        <v>36</v>
      </c>
      <c r="B51" s="29" t="s">
        <v>64</v>
      </c>
      <c r="C51" s="30">
        <v>847.3</v>
      </c>
      <c r="D51" s="30">
        <v>847.3</v>
      </c>
      <c r="E51" s="32"/>
      <c r="F51" s="32"/>
      <c r="G51" s="32"/>
      <c r="H51" s="32"/>
      <c r="I51" s="30"/>
      <c r="J51"/>
      <c r="K51"/>
      <c r="L51"/>
      <c r="M51"/>
      <c r="N51"/>
      <c r="O51"/>
    </row>
    <row r="52" spans="1:15" ht="24" customHeight="1">
      <c r="A52" s="36">
        <v>37</v>
      </c>
      <c r="B52" s="29" t="s">
        <v>65</v>
      </c>
      <c r="C52" s="30">
        <v>856</v>
      </c>
      <c r="D52" s="30">
        <v>856</v>
      </c>
      <c r="E52" s="32"/>
      <c r="F52" s="32"/>
      <c r="G52" s="32"/>
      <c r="H52" s="32"/>
      <c r="I52" s="30"/>
      <c r="J52"/>
      <c r="K52"/>
      <c r="L52"/>
      <c r="M52"/>
      <c r="N52"/>
      <c r="O52"/>
    </row>
    <row r="53" spans="1:15" ht="24" customHeight="1">
      <c r="A53" s="36">
        <v>38</v>
      </c>
      <c r="B53" s="29" t="s">
        <v>66</v>
      </c>
      <c r="C53" s="30">
        <v>872.4</v>
      </c>
      <c r="D53" s="30">
        <v>872.4</v>
      </c>
      <c r="E53" s="32"/>
      <c r="F53" s="32"/>
      <c r="G53" s="32"/>
      <c r="H53" s="32"/>
      <c r="I53" s="30"/>
      <c r="J53"/>
      <c r="K53"/>
      <c r="L53"/>
      <c r="M53"/>
      <c r="N53"/>
      <c r="O53"/>
    </row>
    <row r="54" spans="1:15" ht="24" customHeight="1">
      <c r="A54" s="36">
        <v>39</v>
      </c>
      <c r="B54" s="29" t="s">
        <v>67</v>
      </c>
      <c r="C54" s="30">
        <v>778.5</v>
      </c>
      <c r="D54" s="30">
        <v>778.5</v>
      </c>
      <c r="E54" s="32"/>
      <c r="F54" s="32"/>
      <c r="G54" s="32"/>
      <c r="H54" s="32"/>
      <c r="I54" s="30"/>
      <c r="J54"/>
      <c r="K54"/>
      <c r="L54"/>
      <c r="M54"/>
      <c r="N54"/>
      <c r="O54"/>
    </row>
    <row r="55" spans="1:15" ht="24" customHeight="1">
      <c r="A55" s="8"/>
      <c r="B55" s="23" t="s">
        <v>69</v>
      </c>
      <c r="C55" s="13">
        <f>SUM(C51:C54)</f>
        <v>3354.2</v>
      </c>
      <c r="D55" s="13">
        <f>SUM(D51:D54)</f>
        <v>3354.2</v>
      </c>
      <c r="E55" s="13"/>
      <c r="F55" s="13"/>
      <c r="G55" s="13"/>
      <c r="H55" s="13"/>
      <c r="I55" s="13"/>
      <c r="J55"/>
      <c r="K55"/>
      <c r="L55"/>
      <c r="M55"/>
      <c r="N55"/>
      <c r="O55"/>
    </row>
    <row r="56" spans="1:15" ht="24" customHeight="1">
      <c r="A56" s="8"/>
      <c r="B56" s="24" t="s">
        <v>92</v>
      </c>
      <c r="C56" s="28">
        <f>SUM(C49+C55)</f>
        <v>19081.499999999996</v>
      </c>
      <c r="D56" s="28"/>
      <c r="E56" s="28"/>
      <c r="F56" s="28"/>
      <c r="G56" s="28"/>
      <c r="H56" s="28"/>
      <c r="I56" s="28"/>
      <c r="J56"/>
      <c r="K56"/>
      <c r="L56"/>
      <c r="M56"/>
      <c r="N56"/>
      <c r="O56"/>
    </row>
    <row r="57" spans="1:15" ht="24" customHeight="1">
      <c r="A57" s="8" t="s">
        <v>1</v>
      </c>
      <c r="B57" s="7" t="s">
        <v>7</v>
      </c>
      <c r="C57" s="17"/>
      <c r="D57" s="17"/>
      <c r="E57" s="17"/>
      <c r="F57" s="17"/>
      <c r="G57" s="17"/>
      <c r="H57" s="17"/>
      <c r="I57" s="17"/>
      <c r="J57"/>
      <c r="K57"/>
      <c r="L57"/>
      <c r="M57"/>
      <c r="N57"/>
      <c r="O57"/>
    </row>
    <row r="58" spans="1:15" ht="24" customHeight="1">
      <c r="A58" s="8"/>
      <c r="B58" s="24" t="s">
        <v>180</v>
      </c>
      <c r="C58" s="17"/>
      <c r="D58" s="17"/>
      <c r="E58" s="17"/>
      <c r="F58" s="17"/>
      <c r="G58" s="17"/>
      <c r="H58" s="17"/>
      <c r="I58" s="17"/>
      <c r="J58"/>
      <c r="K58"/>
      <c r="L58"/>
      <c r="M58"/>
      <c r="N58"/>
      <c r="O58"/>
    </row>
    <row r="59" spans="1:15" ht="24" customHeight="1">
      <c r="A59" s="8">
        <v>40</v>
      </c>
      <c r="B59" s="7" t="s">
        <v>26</v>
      </c>
      <c r="C59" s="17">
        <v>317.1</v>
      </c>
      <c r="D59" s="17">
        <v>317.1</v>
      </c>
      <c r="E59" s="3"/>
      <c r="F59" s="3"/>
      <c r="G59" s="3"/>
      <c r="H59" s="3"/>
      <c r="I59" s="17"/>
      <c r="J59"/>
      <c r="K59"/>
      <c r="L59"/>
      <c r="M59"/>
      <c r="N59"/>
      <c r="O59"/>
    </row>
    <row r="60" spans="1:15" ht="24" customHeight="1">
      <c r="A60" s="8">
        <v>41</v>
      </c>
      <c r="B60" s="7" t="s">
        <v>28</v>
      </c>
      <c r="C60" s="17">
        <v>384.6</v>
      </c>
      <c r="D60" s="17">
        <v>384.6</v>
      </c>
      <c r="E60" s="3"/>
      <c r="F60" s="3"/>
      <c r="G60" s="3"/>
      <c r="H60" s="3"/>
      <c r="I60" s="17"/>
      <c r="J60"/>
      <c r="K60"/>
      <c r="L60"/>
      <c r="M60"/>
      <c r="N60"/>
      <c r="O60"/>
    </row>
    <row r="61" spans="1:15" ht="24" customHeight="1">
      <c r="A61" s="8">
        <v>42</v>
      </c>
      <c r="B61" s="7" t="s">
        <v>29</v>
      </c>
      <c r="C61" s="17">
        <v>381.4</v>
      </c>
      <c r="D61" s="17">
        <v>381.4</v>
      </c>
      <c r="E61" s="3"/>
      <c r="F61" s="3"/>
      <c r="G61" s="3"/>
      <c r="H61" s="3"/>
      <c r="I61" s="17"/>
      <c r="J61"/>
      <c r="K61"/>
      <c r="L61"/>
      <c r="M61"/>
      <c r="N61"/>
      <c r="O61"/>
    </row>
    <row r="62" spans="1:15" ht="24" customHeight="1">
      <c r="A62" s="8"/>
      <c r="B62" s="7"/>
      <c r="C62" s="17">
        <f>SUM(C59:C61)</f>
        <v>1083.1</v>
      </c>
      <c r="D62" s="17">
        <f>SUM(D59:D61)</f>
        <v>1083.1</v>
      </c>
      <c r="E62" s="17"/>
      <c r="F62" s="17"/>
      <c r="G62" s="17"/>
      <c r="H62" s="17"/>
      <c r="I62" s="17"/>
      <c r="J62"/>
      <c r="K62"/>
      <c r="L62"/>
      <c r="M62"/>
      <c r="N62"/>
      <c r="O62"/>
    </row>
    <row r="63" spans="1:15" ht="24" customHeight="1">
      <c r="A63" s="8"/>
      <c r="B63" s="24" t="s">
        <v>63</v>
      </c>
      <c r="C63" s="17"/>
      <c r="D63" s="18"/>
      <c r="E63" s="3"/>
      <c r="F63" s="3"/>
      <c r="G63" s="3"/>
      <c r="H63" s="3"/>
      <c r="I63" s="17"/>
      <c r="J63"/>
      <c r="K63"/>
      <c r="L63"/>
      <c r="M63"/>
      <c r="N63"/>
      <c r="O63"/>
    </row>
    <row r="64" spans="1:15" ht="24" customHeight="1">
      <c r="A64" s="8">
        <v>43</v>
      </c>
      <c r="B64" s="7" t="s">
        <v>71</v>
      </c>
      <c r="C64" s="17">
        <v>351</v>
      </c>
      <c r="D64" s="17">
        <v>351</v>
      </c>
      <c r="E64" s="3"/>
      <c r="F64" s="3"/>
      <c r="G64" s="3"/>
      <c r="H64" s="3"/>
      <c r="I64" s="17"/>
      <c r="J64"/>
      <c r="K64"/>
      <c r="L64"/>
      <c r="M64"/>
      <c r="N64"/>
      <c r="O64"/>
    </row>
    <row r="65" spans="1:15" ht="24" customHeight="1">
      <c r="A65" s="8">
        <v>44</v>
      </c>
      <c r="B65" s="7" t="s">
        <v>72</v>
      </c>
      <c r="C65" s="17">
        <v>357.1</v>
      </c>
      <c r="D65" s="17">
        <v>357.1</v>
      </c>
      <c r="E65" s="3"/>
      <c r="F65" s="3"/>
      <c r="G65" s="3"/>
      <c r="H65" s="3"/>
      <c r="I65" s="17"/>
      <c r="J65"/>
      <c r="K65"/>
      <c r="L65"/>
      <c r="M65"/>
      <c r="N65"/>
      <c r="O65"/>
    </row>
    <row r="66" spans="1:15" ht="24" customHeight="1">
      <c r="A66" s="8"/>
      <c r="B66" s="7"/>
      <c r="C66" s="17">
        <f>SUM(C64:C65)</f>
        <v>708.1</v>
      </c>
      <c r="D66" s="17">
        <f>SUM(D64:D65)</f>
        <v>708.1</v>
      </c>
      <c r="E66" s="17"/>
      <c r="F66" s="17"/>
      <c r="G66" s="17"/>
      <c r="H66" s="17"/>
      <c r="I66" s="17"/>
      <c r="J66"/>
      <c r="K66"/>
      <c r="L66"/>
      <c r="M66"/>
      <c r="N66"/>
      <c r="O66"/>
    </row>
    <row r="67" spans="1:15" ht="24" customHeight="1">
      <c r="A67" s="8"/>
      <c r="B67" s="24" t="s">
        <v>73</v>
      </c>
      <c r="C67" s="17"/>
      <c r="D67" s="18"/>
      <c r="E67" s="3"/>
      <c r="F67" s="3"/>
      <c r="G67" s="3"/>
      <c r="H67" s="3"/>
      <c r="I67" s="17"/>
      <c r="J67"/>
      <c r="K67"/>
      <c r="L67"/>
      <c r="M67"/>
      <c r="N67"/>
      <c r="O67"/>
    </row>
    <row r="68" spans="1:15" ht="24" customHeight="1">
      <c r="A68" s="8">
        <v>45</v>
      </c>
      <c r="B68" s="7" t="s">
        <v>74</v>
      </c>
      <c r="C68" s="17">
        <v>740</v>
      </c>
      <c r="D68" s="17">
        <v>740</v>
      </c>
      <c r="E68" s="3"/>
      <c r="F68" s="3"/>
      <c r="G68" s="3"/>
      <c r="H68" s="3"/>
      <c r="I68" s="17"/>
      <c r="J68"/>
      <c r="K68"/>
      <c r="L68"/>
      <c r="M68"/>
      <c r="N68"/>
      <c r="O68"/>
    </row>
    <row r="69" spans="1:15" ht="24" customHeight="1">
      <c r="A69" s="8">
        <v>46</v>
      </c>
      <c r="B69" s="7" t="s">
        <v>75</v>
      </c>
      <c r="C69" s="17">
        <v>943.6</v>
      </c>
      <c r="D69" s="17">
        <v>943.6</v>
      </c>
      <c r="E69" s="3"/>
      <c r="F69" s="3"/>
      <c r="G69" s="3"/>
      <c r="H69" s="3"/>
      <c r="I69" s="17"/>
      <c r="J69"/>
      <c r="K69"/>
      <c r="L69"/>
      <c r="M69"/>
      <c r="N69"/>
      <c r="O69"/>
    </row>
    <row r="70" spans="1:15" ht="24" customHeight="1">
      <c r="A70" s="8">
        <v>47</v>
      </c>
      <c r="B70" s="7" t="s">
        <v>76</v>
      </c>
      <c r="C70" s="17">
        <v>754.3</v>
      </c>
      <c r="D70" s="17">
        <v>754.3</v>
      </c>
      <c r="E70" s="3"/>
      <c r="F70" s="3"/>
      <c r="G70" s="3"/>
      <c r="H70" s="3"/>
      <c r="I70" s="17"/>
      <c r="J70"/>
      <c r="K70"/>
      <c r="L70"/>
      <c r="M70"/>
      <c r="N70"/>
      <c r="O70"/>
    </row>
    <row r="71" spans="1:15" ht="24" customHeight="1">
      <c r="A71" s="8"/>
      <c r="B71" s="7"/>
      <c r="C71" s="17">
        <f>SUM(C68:C70)</f>
        <v>2437.8999999999996</v>
      </c>
      <c r="D71" s="17">
        <f>SUM(D68:D70)</f>
        <v>2437.8999999999996</v>
      </c>
      <c r="E71" s="17"/>
      <c r="F71" s="17"/>
      <c r="G71" s="17"/>
      <c r="H71" s="17"/>
      <c r="I71" s="17"/>
      <c r="J71"/>
      <c r="K71"/>
      <c r="L71"/>
      <c r="M71"/>
      <c r="N71"/>
      <c r="O71"/>
    </row>
    <row r="72" spans="1:15" ht="24" customHeight="1">
      <c r="A72" s="8">
        <v>48</v>
      </c>
      <c r="B72" s="7" t="s">
        <v>93</v>
      </c>
      <c r="C72" s="17">
        <v>67</v>
      </c>
      <c r="D72" s="18"/>
      <c r="E72" s="3"/>
      <c r="F72" s="3"/>
      <c r="G72" s="3"/>
      <c r="H72" s="3"/>
      <c r="I72" s="17"/>
      <c r="J72"/>
      <c r="K72"/>
      <c r="L72"/>
      <c r="M72"/>
      <c r="N72"/>
      <c r="O72"/>
    </row>
    <row r="73" spans="1:15" ht="24" customHeight="1">
      <c r="A73" s="8">
        <v>49</v>
      </c>
      <c r="B73" s="7" t="s">
        <v>77</v>
      </c>
      <c r="C73" s="17">
        <v>133.5</v>
      </c>
      <c r="D73" s="18"/>
      <c r="E73" s="3"/>
      <c r="F73" s="3"/>
      <c r="G73" s="3"/>
      <c r="H73" s="3"/>
      <c r="I73" s="17"/>
      <c r="J73"/>
      <c r="K73"/>
      <c r="L73"/>
      <c r="M73"/>
      <c r="N73"/>
      <c r="O73"/>
    </row>
    <row r="74" spans="1:15" ht="24" customHeight="1">
      <c r="A74" s="8">
        <v>50</v>
      </c>
      <c r="B74" s="7" t="s">
        <v>78</v>
      </c>
      <c r="C74" s="17">
        <v>134</v>
      </c>
      <c r="D74" s="18"/>
      <c r="E74" s="3"/>
      <c r="F74" s="3"/>
      <c r="G74" s="3"/>
      <c r="H74" s="3"/>
      <c r="I74" s="17"/>
      <c r="J74"/>
      <c r="K74"/>
      <c r="L74"/>
      <c r="M74"/>
      <c r="N74"/>
      <c r="O74"/>
    </row>
    <row r="75" spans="1:15" ht="24" customHeight="1">
      <c r="A75" s="8">
        <v>51</v>
      </c>
      <c r="B75" s="7" t="s">
        <v>79</v>
      </c>
      <c r="C75" s="17">
        <v>133.9</v>
      </c>
      <c r="D75" s="18"/>
      <c r="E75" s="3"/>
      <c r="F75" s="3"/>
      <c r="G75" s="3"/>
      <c r="H75" s="3"/>
      <c r="I75" s="17"/>
      <c r="J75"/>
      <c r="K75"/>
      <c r="L75"/>
      <c r="M75"/>
      <c r="N75"/>
      <c r="O75"/>
    </row>
    <row r="76" spans="1:15" ht="24" customHeight="1">
      <c r="A76" s="8">
        <v>52</v>
      </c>
      <c r="B76" s="7" t="s">
        <v>80</v>
      </c>
      <c r="C76" s="17">
        <v>133.1</v>
      </c>
      <c r="D76" s="18"/>
      <c r="E76" s="3"/>
      <c r="F76" s="3"/>
      <c r="G76" s="3"/>
      <c r="H76" s="3"/>
      <c r="I76" s="17"/>
      <c r="J76"/>
      <c r="K76"/>
      <c r="L76"/>
      <c r="M76"/>
      <c r="N76"/>
      <c r="O76"/>
    </row>
    <row r="77" spans="1:15" ht="24" customHeight="1">
      <c r="A77" s="8">
        <v>53</v>
      </c>
      <c r="B77" s="7" t="s">
        <v>82</v>
      </c>
      <c r="C77" s="17">
        <v>133.7</v>
      </c>
      <c r="D77" s="18"/>
      <c r="E77" s="3"/>
      <c r="F77" s="3"/>
      <c r="G77" s="3"/>
      <c r="H77" s="3"/>
      <c r="I77" s="17"/>
      <c r="J77"/>
      <c r="K77"/>
      <c r="L77"/>
      <c r="M77"/>
      <c r="N77"/>
      <c r="O77"/>
    </row>
    <row r="78" spans="1:15" ht="24" customHeight="1">
      <c r="A78" s="8">
        <v>54</v>
      </c>
      <c r="B78" s="7" t="s">
        <v>81</v>
      </c>
      <c r="C78" s="17">
        <v>134.3</v>
      </c>
      <c r="D78" s="18"/>
      <c r="E78" s="3"/>
      <c r="F78" s="3"/>
      <c r="G78" s="3"/>
      <c r="H78" s="3"/>
      <c r="I78" s="17"/>
      <c r="J78"/>
      <c r="K78"/>
      <c r="L78"/>
      <c r="M78"/>
      <c r="N78"/>
      <c r="O78"/>
    </row>
    <row r="79" spans="1:15" ht="24" customHeight="1">
      <c r="A79" s="8">
        <v>55</v>
      </c>
      <c r="B79" s="7" t="s">
        <v>83</v>
      </c>
      <c r="C79" s="17">
        <v>107.9</v>
      </c>
      <c r="D79" s="18"/>
      <c r="E79" s="3"/>
      <c r="F79" s="3"/>
      <c r="G79" s="3"/>
      <c r="H79" s="3"/>
      <c r="I79" s="17"/>
      <c r="J79"/>
      <c r="K79"/>
      <c r="L79"/>
      <c r="M79"/>
      <c r="N79"/>
      <c r="O79"/>
    </row>
    <row r="80" spans="1:15" ht="24" customHeight="1">
      <c r="A80" s="8">
        <v>56</v>
      </c>
      <c r="B80" s="7" t="s">
        <v>84</v>
      </c>
      <c r="C80" s="17">
        <v>134.4</v>
      </c>
      <c r="D80" s="18"/>
      <c r="E80" s="3"/>
      <c r="F80" s="3"/>
      <c r="G80" s="3"/>
      <c r="H80" s="3"/>
      <c r="I80" s="17"/>
      <c r="J80"/>
      <c r="K80"/>
      <c r="L80"/>
      <c r="M80"/>
      <c r="N80"/>
      <c r="O80"/>
    </row>
    <row r="81" spans="1:15" ht="24" customHeight="1">
      <c r="A81" s="8">
        <v>57</v>
      </c>
      <c r="B81" s="7" t="s">
        <v>85</v>
      </c>
      <c r="C81" s="17">
        <v>134.4</v>
      </c>
      <c r="D81" s="18"/>
      <c r="E81" s="3"/>
      <c r="F81" s="3"/>
      <c r="G81" s="3"/>
      <c r="H81" s="3"/>
      <c r="I81" s="17"/>
      <c r="J81"/>
      <c r="K81"/>
      <c r="L81"/>
      <c r="M81"/>
      <c r="N81"/>
      <c r="O81"/>
    </row>
    <row r="82" spans="1:15" ht="24" customHeight="1">
      <c r="A82" s="8">
        <v>58</v>
      </c>
      <c r="B82" s="7" t="s">
        <v>86</v>
      </c>
      <c r="C82" s="17">
        <v>134.5</v>
      </c>
      <c r="D82" s="18"/>
      <c r="E82" s="3"/>
      <c r="F82" s="3"/>
      <c r="G82" s="3"/>
      <c r="H82" s="3"/>
      <c r="I82" s="17"/>
      <c r="J82"/>
      <c r="K82"/>
      <c r="L82"/>
      <c r="M82"/>
      <c r="N82"/>
      <c r="O82"/>
    </row>
    <row r="83" spans="1:15" ht="24" customHeight="1">
      <c r="A83" s="8">
        <v>59</v>
      </c>
      <c r="B83" s="7" t="s">
        <v>87</v>
      </c>
      <c r="C83" s="17">
        <v>134</v>
      </c>
      <c r="D83" s="18"/>
      <c r="E83" s="3"/>
      <c r="F83" s="3"/>
      <c r="G83" s="3"/>
      <c r="H83" s="3"/>
      <c r="I83" s="17"/>
      <c r="J83"/>
      <c r="K83"/>
      <c r="L83"/>
      <c r="M83"/>
      <c r="N83"/>
      <c r="O83"/>
    </row>
    <row r="84" spans="1:15" ht="24" customHeight="1">
      <c r="A84" s="8">
        <v>60</v>
      </c>
      <c r="B84" s="7" t="s">
        <v>88</v>
      </c>
      <c r="C84" s="17">
        <v>134.5</v>
      </c>
      <c r="D84" s="18"/>
      <c r="E84" s="3"/>
      <c r="F84" s="3"/>
      <c r="G84" s="3"/>
      <c r="H84" s="3"/>
      <c r="I84" s="17"/>
      <c r="J84"/>
      <c r="K84"/>
      <c r="L84"/>
      <c r="M84"/>
      <c r="N84"/>
      <c r="O84"/>
    </row>
    <row r="85" spans="1:15" ht="24" customHeight="1">
      <c r="A85" s="8">
        <v>61</v>
      </c>
      <c r="B85" s="7" t="s">
        <v>89</v>
      </c>
      <c r="C85" s="17">
        <v>91.5</v>
      </c>
      <c r="D85" s="18"/>
      <c r="E85" s="3"/>
      <c r="F85" s="3"/>
      <c r="G85" s="3"/>
      <c r="H85" s="3"/>
      <c r="I85" s="17"/>
      <c r="J85"/>
      <c r="K85"/>
      <c r="L85"/>
      <c r="M85"/>
      <c r="N85"/>
      <c r="O85"/>
    </row>
    <row r="86" spans="1:15" ht="24" customHeight="1">
      <c r="A86" s="8">
        <v>62</v>
      </c>
      <c r="B86" s="7" t="s">
        <v>90</v>
      </c>
      <c r="C86" s="17">
        <v>134</v>
      </c>
      <c r="D86" s="18"/>
      <c r="E86" s="3"/>
      <c r="F86" s="3"/>
      <c r="G86" s="3"/>
      <c r="H86" s="3"/>
      <c r="I86" s="17"/>
      <c r="J86"/>
      <c r="K86"/>
      <c r="L86"/>
      <c r="M86"/>
      <c r="N86"/>
      <c r="O86"/>
    </row>
    <row r="87" spans="1:15" ht="24" customHeight="1">
      <c r="A87" s="8">
        <v>63</v>
      </c>
      <c r="B87" s="7" t="s">
        <v>91</v>
      </c>
      <c r="C87" s="17">
        <v>135.2</v>
      </c>
      <c r="D87" s="18"/>
      <c r="E87" s="3"/>
      <c r="F87" s="3"/>
      <c r="G87" s="3"/>
      <c r="H87" s="3"/>
      <c r="I87" s="17"/>
      <c r="J87"/>
      <c r="K87"/>
      <c r="L87"/>
      <c r="M87"/>
      <c r="N87"/>
      <c r="O87"/>
    </row>
    <row r="88" spans="1:15" ht="24" customHeight="1">
      <c r="A88" s="8"/>
      <c r="B88" s="7"/>
      <c r="C88" s="17">
        <f>SUM(C72:C87)</f>
        <v>2009.9</v>
      </c>
      <c r="D88" s="17"/>
      <c r="E88" s="17"/>
      <c r="F88" s="17"/>
      <c r="G88" s="17"/>
      <c r="H88" s="17"/>
      <c r="I88" s="17"/>
      <c r="J88"/>
      <c r="K88"/>
      <c r="L88"/>
      <c r="M88"/>
      <c r="N88"/>
      <c r="O88"/>
    </row>
    <row r="89" spans="1:15" ht="24" customHeight="1">
      <c r="A89" s="8"/>
      <c r="B89" s="24" t="s">
        <v>190</v>
      </c>
      <c r="C89" s="28">
        <f>SUM(C88+C71+C66+C62)</f>
        <v>6239</v>
      </c>
      <c r="D89" s="28"/>
      <c r="E89" s="28"/>
      <c r="F89" s="28"/>
      <c r="G89" s="28"/>
      <c r="H89" s="28"/>
      <c r="I89" s="28"/>
      <c r="J89"/>
      <c r="K89"/>
      <c r="L89"/>
      <c r="M89"/>
      <c r="N89"/>
      <c r="O89"/>
    </row>
    <row r="90" spans="1:15" ht="38.25" customHeight="1">
      <c r="A90" s="8" t="s">
        <v>2</v>
      </c>
      <c r="B90" s="7" t="s">
        <v>21</v>
      </c>
      <c r="C90" s="17">
        <f>SUM(C93:C122)</f>
        <v>2176.8</v>
      </c>
      <c r="D90" s="17"/>
      <c r="E90" s="17"/>
      <c r="F90" s="17"/>
      <c r="G90" s="17"/>
      <c r="H90" s="17"/>
      <c r="I90" s="17"/>
      <c r="J90"/>
      <c r="K90"/>
      <c r="L90"/>
      <c r="M90"/>
      <c r="N90"/>
      <c r="O90"/>
    </row>
    <row r="91" spans="1:15" ht="74.25" customHeight="1" hidden="1">
      <c r="A91" s="8" t="s">
        <v>3</v>
      </c>
      <c r="B91" s="7" t="s">
        <v>22</v>
      </c>
      <c r="C91" s="17">
        <v>0</v>
      </c>
      <c r="D91" s="18"/>
      <c r="E91" s="3"/>
      <c r="F91" s="3"/>
      <c r="G91" s="3"/>
      <c r="H91" s="3"/>
      <c r="I91" s="17"/>
      <c r="J91"/>
      <c r="K91"/>
      <c r="L91"/>
      <c r="M91"/>
      <c r="N91"/>
      <c r="O91"/>
    </row>
    <row r="92" spans="1:15" ht="21" customHeight="1">
      <c r="A92" s="8"/>
      <c r="B92" s="24" t="s">
        <v>95</v>
      </c>
      <c r="C92" s="17"/>
      <c r="D92" s="18"/>
      <c r="E92" s="3"/>
      <c r="F92" s="3"/>
      <c r="G92" s="3"/>
      <c r="H92" s="3"/>
      <c r="I92" s="17"/>
      <c r="J92"/>
      <c r="K92"/>
      <c r="L92"/>
      <c r="M92"/>
      <c r="N92"/>
      <c r="O92"/>
    </row>
    <row r="93" spans="1:15" ht="26.25" customHeight="1">
      <c r="A93" s="8">
        <v>64</v>
      </c>
      <c r="B93" s="7" t="s">
        <v>71</v>
      </c>
      <c r="C93" s="17">
        <v>452.8</v>
      </c>
      <c r="D93" s="17">
        <v>452.8</v>
      </c>
      <c r="E93" s="3"/>
      <c r="F93" s="3"/>
      <c r="G93" s="3"/>
      <c r="H93" s="3"/>
      <c r="I93" s="17"/>
      <c r="J93"/>
      <c r="K93"/>
      <c r="L93"/>
      <c r="M93"/>
      <c r="N93"/>
      <c r="O93"/>
    </row>
    <row r="94" spans="1:15" ht="24" customHeight="1">
      <c r="A94" s="8">
        <v>65</v>
      </c>
      <c r="B94" s="7" t="s">
        <v>94</v>
      </c>
      <c r="C94" s="17">
        <v>154.8</v>
      </c>
      <c r="D94" s="17">
        <v>154.8</v>
      </c>
      <c r="E94" s="3"/>
      <c r="F94" s="3"/>
      <c r="G94" s="3"/>
      <c r="H94" s="3"/>
      <c r="I94" s="17"/>
      <c r="J94"/>
      <c r="K94"/>
      <c r="L94"/>
      <c r="M94"/>
      <c r="N94"/>
      <c r="O94"/>
    </row>
    <row r="95" spans="1:15" ht="22.5" customHeight="1">
      <c r="A95" s="8"/>
      <c r="B95" s="24" t="s">
        <v>70</v>
      </c>
      <c r="C95" s="17"/>
      <c r="D95" s="18"/>
      <c r="E95" s="3"/>
      <c r="F95" s="3"/>
      <c r="G95" s="3"/>
      <c r="H95" s="3"/>
      <c r="I95" s="17"/>
      <c r="J95"/>
      <c r="K95"/>
      <c r="L95"/>
      <c r="M95"/>
      <c r="N95"/>
      <c r="O95"/>
    </row>
    <row r="96" spans="1:15" ht="25.5" customHeight="1">
      <c r="A96" s="8">
        <v>66</v>
      </c>
      <c r="B96" s="7" t="s">
        <v>96</v>
      </c>
      <c r="C96" s="17">
        <v>52.7</v>
      </c>
      <c r="D96" s="17">
        <v>52.7</v>
      </c>
      <c r="E96" s="3"/>
      <c r="F96" s="3"/>
      <c r="G96" s="3"/>
      <c r="H96" s="3"/>
      <c r="I96" s="17"/>
      <c r="J96"/>
      <c r="K96"/>
      <c r="L96"/>
      <c r="M96"/>
      <c r="N96"/>
      <c r="O96"/>
    </row>
    <row r="97" spans="1:15" ht="27.75" customHeight="1">
      <c r="A97" s="8">
        <v>67</v>
      </c>
      <c r="B97" s="7" t="s">
        <v>97</v>
      </c>
      <c r="C97" s="17">
        <v>61.8</v>
      </c>
      <c r="D97" s="17">
        <v>61.8</v>
      </c>
      <c r="E97" s="3"/>
      <c r="F97" s="3"/>
      <c r="G97" s="3"/>
      <c r="H97" s="3"/>
      <c r="I97" s="17"/>
      <c r="J97"/>
      <c r="K97"/>
      <c r="L97"/>
      <c r="M97"/>
      <c r="N97"/>
      <c r="O97"/>
    </row>
    <row r="98" spans="1:15" ht="22.5" customHeight="1">
      <c r="A98" s="8">
        <v>68</v>
      </c>
      <c r="B98" s="7" t="s">
        <v>98</v>
      </c>
      <c r="C98" s="17">
        <v>39.8</v>
      </c>
      <c r="D98" s="17">
        <v>39.8</v>
      </c>
      <c r="E98" s="3"/>
      <c r="F98" s="3"/>
      <c r="G98" s="3"/>
      <c r="H98" s="3"/>
      <c r="I98" s="17"/>
      <c r="J98"/>
      <c r="K98"/>
      <c r="L98"/>
      <c r="M98"/>
      <c r="N98"/>
      <c r="O98"/>
    </row>
    <row r="99" spans="1:15" ht="24" customHeight="1">
      <c r="A99" s="8">
        <v>69</v>
      </c>
      <c r="B99" s="7" t="s">
        <v>99</v>
      </c>
      <c r="C99" s="17">
        <v>61</v>
      </c>
      <c r="D99" s="17">
        <v>61</v>
      </c>
      <c r="E99" s="3"/>
      <c r="F99" s="3"/>
      <c r="G99" s="3"/>
      <c r="H99" s="3"/>
      <c r="I99" s="17"/>
      <c r="J99"/>
      <c r="K99"/>
      <c r="L99"/>
      <c r="M99"/>
      <c r="N99"/>
      <c r="O99"/>
    </row>
    <row r="100" spans="1:15" ht="24" customHeight="1">
      <c r="A100" s="8">
        <v>70</v>
      </c>
      <c r="B100" s="7" t="s">
        <v>100</v>
      </c>
      <c r="C100" s="17">
        <v>71.3</v>
      </c>
      <c r="D100" s="17">
        <v>71.3</v>
      </c>
      <c r="E100" s="3"/>
      <c r="F100" s="3"/>
      <c r="G100" s="3"/>
      <c r="H100" s="3"/>
      <c r="I100" s="17"/>
      <c r="J100"/>
      <c r="K100"/>
      <c r="L100"/>
      <c r="M100"/>
      <c r="N100"/>
      <c r="O100"/>
    </row>
    <row r="101" spans="1:15" ht="24" customHeight="1">
      <c r="A101" s="8">
        <v>71</v>
      </c>
      <c r="B101" s="7" t="s">
        <v>101</v>
      </c>
      <c r="C101" s="17">
        <v>69.1</v>
      </c>
      <c r="D101" s="17">
        <v>69.1</v>
      </c>
      <c r="E101" s="3"/>
      <c r="F101" s="3"/>
      <c r="G101" s="3"/>
      <c r="H101" s="3"/>
      <c r="I101" s="17"/>
      <c r="J101"/>
      <c r="K101"/>
      <c r="L101"/>
      <c r="M101"/>
      <c r="N101"/>
      <c r="O101"/>
    </row>
    <row r="102" spans="1:15" ht="24" customHeight="1">
      <c r="A102" s="8">
        <v>72</v>
      </c>
      <c r="B102" s="7" t="s">
        <v>102</v>
      </c>
      <c r="C102" s="17">
        <v>51.2</v>
      </c>
      <c r="D102" s="17">
        <v>51.2</v>
      </c>
      <c r="E102" s="3"/>
      <c r="F102" s="3"/>
      <c r="G102" s="3"/>
      <c r="H102" s="3"/>
      <c r="I102" s="17"/>
      <c r="J102"/>
      <c r="K102"/>
      <c r="L102"/>
      <c r="M102"/>
      <c r="N102"/>
      <c r="O102"/>
    </row>
    <row r="103" spans="1:15" ht="24" customHeight="1">
      <c r="A103" s="8">
        <v>73</v>
      </c>
      <c r="B103" s="7" t="s">
        <v>103</v>
      </c>
      <c r="C103" s="17">
        <v>51.7</v>
      </c>
      <c r="D103" s="17">
        <v>51.7</v>
      </c>
      <c r="E103" s="3"/>
      <c r="F103" s="3"/>
      <c r="G103" s="3"/>
      <c r="H103" s="3"/>
      <c r="I103" s="17"/>
      <c r="J103"/>
      <c r="K103"/>
      <c r="L103"/>
      <c r="M103"/>
      <c r="N103"/>
      <c r="O103"/>
    </row>
    <row r="104" spans="1:15" ht="24" customHeight="1">
      <c r="A104" s="8">
        <v>74</v>
      </c>
      <c r="B104" s="7" t="s">
        <v>104</v>
      </c>
      <c r="C104" s="17">
        <v>51.9</v>
      </c>
      <c r="D104" s="17">
        <v>51.9</v>
      </c>
      <c r="E104" s="3"/>
      <c r="F104" s="3"/>
      <c r="G104" s="3"/>
      <c r="H104" s="3"/>
      <c r="I104" s="17"/>
      <c r="J104"/>
      <c r="K104"/>
      <c r="L104"/>
      <c r="M104"/>
      <c r="N104"/>
      <c r="O104"/>
    </row>
    <row r="105" spans="1:15" ht="24" customHeight="1">
      <c r="A105" s="8">
        <v>75</v>
      </c>
      <c r="B105" s="7" t="s">
        <v>105</v>
      </c>
      <c r="C105" s="17">
        <v>62.3</v>
      </c>
      <c r="D105" s="17">
        <v>62.3</v>
      </c>
      <c r="E105" s="3"/>
      <c r="F105" s="3"/>
      <c r="G105" s="3"/>
      <c r="H105" s="3"/>
      <c r="I105" s="17"/>
      <c r="J105"/>
      <c r="K105"/>
      <c r="L105"/>
      <c r="M105"/>
      <c r="N105"/>
      <c r="O105"/>
    </row>
    <row r="106" spans="1:15" ht="24" customHeight="1">
      <c r="A106" s="8">
        <v>76</v>
      </c>
      <c r="B106" s="7" t="s">
        <v>106</v>
      </c>
      <c r="C106" s="17">
        <v>59.1</v>
      </c>
      <c r="D106" s="17">
        <v>59.1</v>
      </c>
      <c r="E106" s="3"/>
      <c r="F106" s="3"/>
      <c r="G106" s="3"/>
      <c r="H106" s="3"/>
      <c r="I106" s="17"/>
      <c r="J106"/>
      <c r="K106"/>
      <c r="L106"/>
      <c r="M106"/>
      <c r="N106"/>
      <c r="O106"/>
    </row>
    <row r="107" spans="1:15" ht="24" customHeight="1">
      <c r="A107" s="8">
        <v>77</v>
      </c>
      <c r="B107" s="7" t="s">
        <v>117</v>
      </c>
      <c r="C107" s="17">
        <v>80</v>
      </c>
      <c r="D107" s="17">
        <v>80</v>
      </c>
      <c r="E107" s="3"/>
      <c r="F107" s="3"/>
      <c r="G107" s="3"/>
      <c r="H107" s="3"/>
      <c r="I107" s="17"/>
      <c r="J107"/>
      <c r="K107"/>
      <c r="L107"/>
      <c r="M107"/>
      <c r="N107"/>
      <c r="O107"/>
    </row>
    <row r="108" spans="1:15" ht="24" customHeight="1">
      <c r="A108" s="8">
        <v>78</v>
      </c>
      <c r="B108" s="7" t="s">
        <v>118</v>
      </c>
      <c r="C108" s="17">
        <v>62.8</v>
      </c>
      <c r="D108" s="17">
        <v>62.8</v>
      </c>
      <c r="E108" s="3"/>
      <c r="F108" s="3"/>
      <c r="G108" s="3"/>
      <c r="H108" s="3"/>
      <c r="I108" s="17"/>
      <c r="J108"/>
      <c r="K108"/>
      <c r="L108"/>
      <c r="M108"/>
      <c r="N108"/>
      <c r="O108"/>
    </row>
    <row r="109" spans="1:15" ht="24" customHeight="1">
      <c r="A109" s="8">
        <v>79</v>
      </c>
      <c r="B109" s="7" t="s">
        <v>119</v>
      </c>
      <c r="C109" s="17">
        <v>50.3</v>
      </c>
      <c r="D109" s="17">
        <v>50.3</v>
      </c>
      <c r="E109" s="3"/>
      <c r="F109" s="3"/>
      <c r="G109" s="3"/>
      <c r="H109" s="3"/>
      <c r="I109" s="17"/>
      <c r="J109"/>
      <c r="K109"/>
      <c r="L109"/>
      <c r="M109"/>
      <c r="N109"/>
      <c r="O109"/>
    </row>
    <row r="110" spans="1:15" ht="24" customHeight="1">
      <c r="A110" s="8">
        <v>80</v>
      </c>
      <c r="B110" s="7" t="s">
        <v>120</v>
      </c>
      <c r="C110" s="17">
        <v>47.3</v>
      </c>
      <c r="D110" s="17">
        <v>47.3</v>
      </c>
      <c r="E110" s="3"/>
      <c r="F110" s="3"/>
      <c r="G110" s="3"/>
      <c r="H110" s="3"/>
      <c r="I110" s="17"/>
      <c r="J110"/>
      <c r="K110"/>
      <c r="L110"/>
      <c r="M110"/>
      <c r="N110"/>
      <c r="O110"/>
    </row>
    <row r="111" spans="1:15" ht="24" customHeight="1">
      <c r="A111" s="8">
        <v>81</v>
      </c>
      <c r="B111" s="7" t="s">
        <v>121</v>
      </c>
      <c r="C111" s="17">
        <v>40</v>
      </c>
      <c r="D111" s="17">
        <v>40</v>
      </c>
      <c r="E111" s="3"/>
      <c r="F111" s="3"/>
      <c r="G111" s="3"/>
      <c r="H111" s="3"/>
      <c r="I111" s="17"/>
      <c r="J111"/>
      <c r="K111"/>
      <c r="L111"/>
      <c r="M111"/>
      <c r="N111"/>
      <c r="O111"/>
    </row>
    <row r="112" spans="1:15" ht="24" customHeight="1">
      <c r="A112" s="8">
        <v>82</v>
      </c>
      <c r="B112" s="7" t="s">
        <v>122</v>
      </c>
      <c r="C112" s="17">
        <v>35.5</v>
      </c>
      <c r="D112" s="17">
        <v>35.5</v>
      </c>
      <c r="E112" s="3"/>
      <c r="F112" s="3"/>
      <c r="G112" s="3"/>
      <c r="H112" s="3"/>
      <c r="I112" s="17"/>
      <c r="J112"/>
      <c r="K112"/>
      <c r="L112"/>
      <c r="M112"/>
      <c r="N112"/>
      <c r="O112"/>
    </row>
    <row r="113" spans="1:15" ht="24" customHeight="1">
      <c r="A113" s="8">
        <v>83</v>
      </c>
      <c r="B113" s="7" t="s">
        <v>107</v>
      </c>
      <c r="C113" s="17">
        <v>145.9</v>
      </c>
      <c r="D113" s="17">
        <v>145.9</v>
      </c>
      <c r="E113" s="3"/>
      <c r="F113" s="3"/>
      <c r="G113" s="3"/>
      <c r="H113" s="3"/>
      <c r="I113" s="17"/>
      <c r="J113"/>
      <c r="K113"/>
      <c r="L113"/>
      <c r="M113"/>
      <c r="N113"/>
      <c r="O113"/>
    </row>
    <row r="114" spans="1:15" ht="24" customHeight="1">
      <c r="A114" s="8">
        <v>84</v>
      </c>
      <c r="B114" s="7" t="s">
        <v>108</v>
      </c>
      <c r="C114" s="17">
        <v>41.4</v>
      </c>
      <c r="D114" s="17">
        <v>41.4</v>
      </c>
      <c r="E114" s="3"/>
      <c r="F114" s="3"/>
      <c r="G114" s="3"/>
      <c r="H114" s="3"/>
      <c r="I114" s="17"/>
      <c r="J114"/>
      <c r="K114"/>
      <c r="L114"/>
      <c r="M114"/>
      <c r="N114"/>
      <c r="O114"/>
    </row>
    <row r="115" spans="1:15" ht="24" customHeight="1">
      <c r="A115" s="8">
        <v>85</v>
      </c>
      <c r="B115" s="7" t="s">
        <v>109</v>
      </c>
      <c r="C115" s="17">
        <v>41.7</v>
      </c>
      <c r="D115" s="17">
        <v>41.7</v>
      </c>
      <c r="E115" s="3"/>
      <c r="F115" s="3"/>
      <c r="G115" s="3"/>
      <c r="H115" s="3"/>
      <c r="I115" s="17"/>
      <c r="J115"/>
      <c r="K115"/>
      <c r="L115"/>
      <c r="M115"/>
      <c r="N115"/>
      <c r="O115"/>
    </row>
    <row r="116" spans="1:15" ht="24" customHeight="1">
      <c r="A116" s="8">
        <v>86</v>
      </c>
      <c r="B116" s="7" t="s">
        <v>110</v>
      </c>
      <c r="C116" s="17">
        <v>41.4</v>
      </c>
      <c r="D116" s="17">
        <v>41.4</v>
      </c>
      <c r="E116" s="3"/>
      <c r="F116" s="3"/>
      <c r="G116" s="3"/>
      <c r="H116" s="3"/>
      <c r="I116" s="17"/>
      <c r="J116"/>
      <c r="K116"/>
      <c r="L116"/>
      <c r="M116"/>
      <c r="N116"/>
      <c r="O116"/>
    </row>
    <row r="117" spans="1:15" ht="24" customHeight="1">
      <c r="A117" s="8">
        <v>87</v>
      </c>
      <c r="B117" s="7" t="s">
        <v>111</v>
      </c>
      <c r="C117" s="17">
        <v>137.2</v>
      </c>
      <c r="D117" s="17">
        <v>137.2</v>
      </c>
      <c r="E117" s="3"/>
      <c r="F117" s="3"/>
      <c r="G117" s="3"/>
      <c r="H117" s="3"/>
      <c r="I117" s="17"/>
      <c r="J117"/>
      <c r="K117"/>
      <c r="L117"/>
      <c r="M117"/>
      <c r="N117"/>
      <c r="O117"/>
    </row>
    <row r="118" spans="1:15" ht="24" customHeight="1">
      <c r="A118" s="8">
        <v>88</v>
      </c>
      <c r="B118" s="7" t="s">
        <v>112</v>
      </c>
      <c r="C118" s="17">
        <v>40.9</v>
      </c>
      <c r="D118" s="17">
        <v>40.9</v>
      </c>
      <c r="E118" s="3"/>
      <c r="F118" s="3"/>
      <c r="G118" s="3"/>
      <c r="H118" s="3"/>
      <c r="I118" s="17"/>
      <c r="J118"/>
      <c r="K118"/>
      <c r="L118"/>
      <c r="M118"/>
      <c r="N118"/>
      <c r="O118"/>
    </row>
    <row r="119" spans="1:15" ht="24" customHeight="1">
      <c r="A119" s="8">
        <v>89</v>
      </c>
      <c r="B119" s="7" t="s">
        <v>113</v>
      </c>
      <c r="C119" s="17">
        <v>42</v>
      </c>
      <c r="D119" s="17">
        <v>42</v>
      </c>
      <c r="E119" s="3"/>
      <c r="F119" s="3"/>
      <c r="G119" s="3"/>
      <c r="H119" s="3"/>
      <c r="I119" s="17"/>
      <c r="J119"/>
      <c r="K119"/>
      <c r="L119"/>
      <c r="M119"/>
      <c r="N119"/>
      <c r="O119"/>
    </row>
    <row r="120" spans="1:15" ht="24" customHeight="1">
      <c r="A120" s="8">
        <v>90</v>
      </c>
      <c r="B120" s="7" t="s">
        <v>114</v>
      </c>
      <c r="C120" s="17">
        <v>50.4</v>
      </c>
      <c r="D120" s="17">
        <v>50.4</v>
      </c>
      <c r="E120" s="3"/>
      <c r="F120" s="3"/>
      <c r="G120" s="3"/>
      <c r="H120" s="3"/>
      <c r="I120" s="17"/>
      <c r="J120"/>
      <c r="K120"/>
      <c r="L120"/>
      <c r="M120"/>
      <c r="N120"/>
      <c r="O120"/>
    </row>
    <row r="121" spans="1:15" ht="24" customHeight="1">
      <c r="A121" s="8">
        <v>91</v>
      </c>
      <c r="B121" s="7" t="s">
        <v>115</v>
      </c>
      <c r="C121" s="17">
        <v>33.6</v>
      </c>
      <c r="D121" s="17">
        <v>33.6</v>
      </c>
      <c r="E121" s="3"/>
      <c r="F121" s="3"/>
      <c r="G121" s="3"/>
      <c r="H121" s="3"/>
      <c r="I121" s="17"/>
      <c r="J121"/>
      <c r="K121"/>
      <c r="L121"/>
      <c r="M121"/>
      <c r="N121"/>
      <c r="O121"/>
    </row>
    <row r="122" spans="1:15" ht="24" customHeight="1">
      <c r="A122" s="8">
        <v>92</v>
      </c>
      <c r="B122" s="7" t="s">
        <v>116</v>
      </c>
      <c r="C122" s="17">
        <v>46.9</v>
      </c>
      <c r="D122" s="17">
        <v>46.9</v>
      </c>
      <c r="E122" s="3"/>
      <c r="F122" s="3"/>
      <c r="G122" s="3"/>
      <c r="H122" s="3"/>
      <c r="I122" s="17"/>
      <c r="J122"/>
      <c r="K122"/>
      <c r="L122"/>
      <c r="M122"/>
      <c r="N122"/>
      <c r="O122"/>
    </row>
    <row r="123" spans="1:15" ht="24" customHeight="1">
      <c r="A123" s="8"/>
      <c r="B123" s="7"/>
      <c r="C123" s="17">
        <f>SUM(C96:C122)</f>
        <v>1569.2000000000003</v>
      </c>
      <c r="D123" s="17">
        <f>SUM(D96:D122)</f>
        <v>1569.2000000000003</v>
      </c>
      <c r="E123" s="17"/>
      <c r="F123" s="17"/>
      <c r="G123" s="17"/>
      <c r="H123" s="17"/>
      <c r="I123" s="17"/>
      <c r="J123"/>
      <c r="K123"/>
      <c r="L123"/>
      <c r="M123"/>
      <c r="N123"/>
      <c r="O123"/>
    </row>
    <row r="124" spans="1:15" ht="24" customHeight="1">
      <c r="A124" s="8"/>
      <c r="B124" s="24" t="s">
        <v>123</v>
      </c>
      <c r="C124" s="28">
        <f>SUM(C123+C94+C93)</f>
        <v>2176.8</v>
      </c>
      <c r="D124" s="28"/>
      <c r="E124" s="28"/>
      <c r="F124" s="28"/>
      <c r="G124" s="28"/>
      <c r="H124" s="28"/>
      <c r="I124" s="28"/>
      <c r="J124"/>
      <c r="K124"/>
      <c r="L124"/>
      <c r="M124"/>
      <c r="N124"/>
      <c r="O124"/>
    </row>
    <row r="125" spans="1:15" ht="24" customHeight="1">
      <c r="A125" s="8"/>
      <c r="B125" s="7"/>
      <c r="C125" s="17"/>
      <c r="D125" s="18"/>
      <c r="E125" s="3"/>
      <c r="F125" s="3"/>
      <c r="G125" s="3"/>
      <c r="H125" s="3"/>
      <c r="I125" s="17"/>
      <c r="J125"/>
      <c r="K125"/>
      <c r="L125"/>
      <c r="M125"/>
      <c r="N125"/>
      <c r="O125"/>
    </row>
    <row r="126" spans="1:15" ht="75" customHeight="1">
      <c r="A126" s="8" t="s">
        <v>4</v>
      </c>
      <c r="B126" s="7" t="s">
        <v>124</v>
      </c>
      <c r="C126" s="17"/>
      <c r="D126" s="17"/>
      <c r="E126" s="17"/>
      <c r="F126" s="17"/>
      <c r="G126" s="17"/>
      <c r="H126" s="17"/>
      <c r="I126" s="17"/>
      <c r="J126"/>
      <c r="K126"/>
      <c r="L126"/>
      <c r="M126"/>
      <c r="N126"/>
      <c r="O126"/>
    </row>
    <row r="127" spans="1:15" ht="19.5" customHeight="1">
      <c r="A127" s="8"/>
      <c r="B127" s="24" t="s">
        <v>125</v>
      </c>
      <c r="C127" s="17"/>
      <c r="D127" s="18"/>
      <c r="E127" s="3"/>
      <c r="F127" s="3"/>
      <c r="G127" s="3"/>
      <c r="H127" s="3"/>
      <c r="I127" s="17"/>
      <c r="J127"/>
      <c r="K127"/>
      <c r="L127"/>
      <c r="M127"/>
      <c r="N127"/>
      <c r="O127"/>
    </row>
    <row r="128" spans="1:15" ht="22.5" customHeight="1">
      <c r="A128" s="8">
        <v>93</v>
      </c>
      <c r="B128" s="29" t="s">
        <v>126</v>
      </c>
      <c r="C128" s="30">
        <v>63</v>
      </c>
      <c r="D128" s="31"/>
      <c r="E128" s="32"/>
      <c r="F128" s="32"/>
      <c r="G128" s="32"/>
      <c r="H128" s="32"/>
      <c r="I128" s="30"/>
      <c r="J128"/>
      <c r="K128"/>
      <c r="L128"/>
      <c r="M128"/>
      <c r="N128"/>
      <c r="O128"/>
    </row>
    <row r="129" spans="1:15" ht="22.5" customHeight="1">
      <c r="A129" s="8">
        <v>94</v>
      </c>
      <c r="B129" s="29" t="s">
        <v>127</v>
      </c>
      <c r="C129" s="30">
        <v>63</v>
      </c>
      <c r="D129" s="31"/>
      <c r="E129" s="32"/>
      <c r="F129" s="32"/>
      <c r="G129" s="32"/>
      <c r="H129" s="32"/>
      <c r="I129" s="30"/>
      <c r="J129"/>
      <c r="K129"/>
      <c r="L129"/>
      <c r="M129"/>
      <c r="N129"/>
      <c r="O129"/>
    </row>
    <row r="130" spans="1:15" ht="22.5" customHeight="1">
      <c r="A130" s="8"/>
      <c r="B130" s="46" t="s">
        <v>128</v>
      </c>
      <c r="C130" s="30"/>
      <c r="D130" s="31"/>
      <c r="E130" s="32"/>
      <c r="F130" s="32"/>
      <c r="G130" s="32"/>
      <c r="H130" s="32"/>
      <c r="I130" s="30"/>
      <c r="J130"/>
      <c r="K130"/>
      <c r="L130"/>
      <c r="M130"/>
      <c r="N130"/>
      <c r="O130"/>
    </row>
    <row r="131" spans="1:15" ht="22.5" customHeight="1">
      <c r="A131" s="8">
        <v>95</v>
      </c>
      <c r="B131" s="29" t="s">
        <v>129</v>
      </c>
      <c r="C131" s="30">
        <v>25.8</v>
      </c>
      <c r="D131" s="31"/>
      <c r="E131" s="32"/>
      <c r="F131" s="32"/>
      <c r="G131" s="32"/>
      <c r="H131" s="32"/>
      <c r="I131" s="30"/>
      <c r="J131"/>
      <c r="K131"/>
      <c r="L131"/>
      <c r="M131"/>
      <c r="N131"/>
      <c r="O131"/>
    </row>
    <row r="132" spans="1:15" ht="22.5" customHeight="1">
      <c r="A132" s="8">
        <v>96</v>
      </c>
      <c r="B132" s="29" t="s">
        <v>130</v>
      </c>
      <c r="C132" s="30">
        <v>16.6</v>
      </c>
      <c r="D132" s="31"/>
      <c r="E132" s="32"/>
      <c r="F132" s="32"/>
      <c r="G132" s="32"/>
      <c r="H132" s="32"/>
      <c r="I132" s="30"/>
      <c r="J132"/>
      <c r="K132"/>
      <c r="L132"/>
      <c r="M132"/>
      <c r="N132"/>
      <c r="O132"/>
    </row>
    <row r="133" spans="1:15" ht="22.5" customHeight="1">
      <c r="A133" s="8">
        <v>97</v>
      </c>
      <c r="B133" s="29" t="s">
        <v>131</v>
      </c>
      <c r="C133" s="30">
        <v>25.8</v>
      </c>
      <c r="D133" s="31"/>
      <c r="E133" s="32"/>
      <c r="F133" s="32"/>
      <c r="G133" s="32"/>
      <c r="H133" s="32"/>
      <c r="I133" s="30"/>
      <c r="J133"/>
      <c r="K133"/>
      <c r="L133"/>
      <c r="M133"/>
      <c r="N133"/>
      <c r="O133"/>
    </row>
    <row r="134" spans="1:15" ht="22.5" customHeight="1">
      <c r="A134" s="8">
        <v>98</v>
      </c>
      <c r="B134" s="29" t="s">
        <v>132</v>
      </c>
      <c r="C134" s="30">
        <v>14.5</v>
      </c>
      <c r="D134" s="31"/>
      <c r="E134" s="32"/>
      <c r="F134" s="32"/>
      <c r="G134" s="32"/>
      <c r="H134" s="32"/>
      <c r="I134" s="30"/>
      <c r="J134"/>
      <c r="K134"/>
      <c r="L134"/>
      <c r="M134"/>
      <c r="N134"/>
      <c r="O134"/>
    </row>
    <row r="135" spans="1:15" ht="22.5" customHeight="1">
      <c r="A135" s="8">
        <v>99</v>
      </c>
      <c r="B135" s="29" t="s">
        <v>133</v>
      </c>
      <c r="C135" s="30">
        <v>12.8</v>
      </c>
      <c r="D135" s="31"/>
      <c r="E135" s="32"/>
      <c r="F135" s="32"/>
      <c r="G135" s="32"/>
      <c r="H135" s="32"/>
      <c r="I135" s="30"/>
      <c r="J135"/>
      <c r="K135"/>
      <c r="L135"/>
      <c r="M135"/>
      <c r="N135"/>
      <c r="O135"/>
    </row>
    <row r="136" spans="1:15" ht="22.5" customHeight="1">
      <c r="A136" s="8">
        <v>100</v>
      </c>
      <c r="B136" s="29" t="s">
        <v>134</v>
      </c>
      <c r="C136" s="30">
        <v>43.8</v>
      </c>
      <c r="D136" s="31"/>
      <c r="E136" s="32"/>
      <c r="F136" s="32"/>
      <c r="G136" s="32"/>
      <c r="H136" s="32"/>
      <c r="I136" s="30"/>
      <c r="J136"/>
      <c r="K136"/>
      <c r="L136"/>
      <c r="M136"/>
      <c r="N136"/>
      <c r="O136"/>
    </row>
    <row r="137" spans="1:15" ht="22.5" customHeight="1">
      <c r="A137" s="8">
        <v>101</v>
      </c>
      <c r="B137" s="29" t="s">
        <v>135</v>
      </c>
      <c r="C137" s="30">
        <v>48.1</v>
      </c>
      <c r="D137" s="31"/>
      <c r="E137" s="32"/>
      <c r="F137" s="32"/>
      <c r="G137" s="32"/>
      <c r="H137" s="32"/>
      <c r="I137" s="30"/>
      <c r="J137"/>
      <c r="K137"/>
      <c r="L137"/>
      <c r="M137"/>
      <c r="N137"/>
      <c r="O137"/>
    </row>
    <row r="138" spans="1:15" ht="22.5" customHeight="1">
      <c r="A138" s="8">
        <v>102</v>
      </c>
      <c r="B138" s="29" t="s">
        <v>136</v>
      </c>
      <c r="C138" s="30">
        <v>63</v>
      </c>
      <c r="D138" s="31"/>
      <c r="E138" s="32"/>
      <c r="F138" s="32"/>
      <c r="G138" s="32"/>
      <c r="H138" s="32"/>
      <c r="I138" s="30"/>
      <c r="J138"/>
      <c r="K138"/>
      <c r="L138"/>
      <c r="M138"/>
      <c r="N138"/>
      <c r="O138"/>
    </row>
    <row r="139" spans="1:15" ht="22.5" customHeight="1">
      <c r="A139" s="8"/>
      <c r="B139" s="29"/>
      <c r="C139" s="30">
        <f>SUM(C128:C138)</f>
        <v>376.40000000000003</v>
      </c>
      <c r="D139" s="30"/>
      <c r="E139" s="30"/>
      <c r="F139" s="30"/>
      <c r="G139" s="30"/>
      <c r="H139" s="30"/>
      <c r="I139" s="30"/>
      <c r="J139"/>
      <c r="K139"/>
      <c r="L139"/>
      <c r="M139"/>
      <c r="N139"/>
      <c r="O139"/>
    </row>
    <row r="140" spans="1:15" ht="22.5" customHeight="1">
      <c r="A140" s="8"/>
      <c r="B140" s="46" t="s">
        <v>137</v>
      </c>
      <c r="C140" s="30"/>
      <c r="D140" s="31"/>
      <c r="E140" s="32"/>
      <c r="F140" s="32"/>
      <c r="G140" s="32"/>
      <c r="H140" s="32"/>
      <c r="I140" s="30"/>
      <c r="J140"/>
      <c r="K140"/>
      <c r="L140"/>
      <c r="M140"/>
      <c r="N140"/>
      <c r="O140"/>
    </row>
    <row r="141" spans="1:15" ht="22.5" customHeight="1">
      <c r="A141" s="8">
        <v>103</v>
      </c>
      <c r="B141" s="29" t="s">
        <v>138</v>
      </c>
      <c r="C141" s="30">
        <v>14.3</v>
      </c>
      <c r="D141" s="31"/>
      <c r="E141" s="32"/>
      <c r="F141" s="32"/>
      <c r="G141" s="32"/>
      <c r="H141" s="32"/>
      <c r="I141" s="30"/>
      <c r="J141"/>
      <c r="K141"/>
      <c r="L141"/>
      <c r="M141"/>
      <c r="N141"/>
      <c r="O141"/>
    </row>
    <row r="142" spans="1:15" ht="22.5" customHeight="1">
      <c r="A142" s="8">
        <v>104</v>
      </c>
      <c r="B142" s="29" t="s">
        <v>139</v>
      </c>
      <c r="C142" s="30">
        <v>19.5</v>
      </c>
      <c r="D142" s="31"/>
      <c r="E142" s="32"/>
      <c r="F142" s="32"/>
      <c r="G142" s="32"/>
      <c r="H142" s="32"/>
      <c r="I142" s="30"/>
      <c r="J142"/>
      <c r="K142"/>
      <c r="L142"/>
      <c r="M142"/>
      <c r="N142"/>
      <c r="O142"/>
    </row>
    <row r="143" spans="1:15" ht="22.5" customHeight="1">
      <c r="A143" s="8">
        <v>105</v>
      </c>
      <c r="B143" s="29" t="s">
        <v>140</v>
      </c>
      <c r="C143" s="30">
        <v>21.9</v>
      </c>
      <c r="D143" s="31"/>
      <c r="E143" s="32"/>
      <c r="F143" s="32"/>
      <c r="G143" s="32"/>
      <c r="H143" s="32"/>
      <c r="I143" s="30"/>
      <c r="J143"/>
      <c r="K143"/>
      <c r="L143"/>
      <c r="M143"/>
      <c r="N143"/>
      <c r="O143"/>
    </row>
    <row r="144" spans="1:15" ht="22.5" customHeight="1">
      <c r="A144" s="8">
        <v>106</v>
      </c>
      <c r="B144" s="29" t="s">
        <v>136</v>
      </c>
      <c r="C144" s="30">
        <v>36</v>
      </c>
      <c r="D144" s="31"/>
      <c r="E144" s="32"/>
      <c r="F144" s="32"/>
      <c r="G144" s="32"/>
      <c r="H144" s="32"/>
      <c r="I144" s="30"/>
      <c r="J144"/>
      <c r="K144"/>
      <c r="L144"/>
      <c r="M144"/>
      <c r="N144"/>
      <c r="O144"/>
    </row>
    <row r="145" spans="1:15" ht="22.5" customHeight="1">
      <c r="A145" s="8"/>
      <c r="B145" s="29"/>
      <c r="C145" s="30">
        <f>SUM(C141:C144)</f>
        <v>91.69999999999999</v>
      </c>
      <c r="D145" s="30"/>
      <c r="E145" s="30"/>
      <c r="F145" s="30"/>
      <c r="G145" s="30"/>
      <c r="H145" s="30"/>
      <c r="I145" s="30"/>
      <c r="J145"/>
      <c r="K145"/>
      <c r="L145"/>
      <c r="M145"/>
      <c r="N145"/>
      <c r="O145"/>
    </row>
    <row r="146" spans="1:15" ht="22.5" customHeight="1">
      <c r="A146" s="8"/>
      <c r="B146" s="46" t="s">
        <v>141</v>
      </c>
      <c r="C146" s="30"/>
      <c r="D146" s="31"/>
      <c r="E146" s="32"/>
      <c r="F146" s="32"/>
      <c r="G146" s="32"/>
      <c r="H146" s="32"/>
      <c r="I146" s="30"/>
      <c r="J146"/>
      <c r="K146"/>
      <c r="L146"/>
      <c r="M146"/>
      <c r="N146"/>
      <c r="O146"/>
    </row>
    <row r="147" spans="1:15" ht="22.5" customHeight="1">
      <c r="A147" s="8">
        <v>107</v>
      </c>
      <c r="B147" s="29" t="s">
        <v>142</v>
      </c>
      <c r="C147" s="30">
        <v>38.9</v>
      </c>
      <c r="D147" s="31"/>
      <c r="E147" s="32"/>
      <c r="F147" s="32"/>
      <c r="G147" s="32"/>
      <c r="H147" s="32"/>
      <c r="I147" s="30"/>
      <c r="J147"/>
      <c r="K147"/>
      <c r="L147"/>
      <c r="M147"/>
      <c r="N147"/>
      <c r="O147"/>
    </row>
    <row r="148" spans="1:15" ht="22.5" customHeight="1">
      <c r="A148" s="8">
        <v>108</v>
      </c>
      <c r="B148" s="29" t="s">
        <v>143</v>
      </c>
      <c r="C148" s="30">
        <v>27.3</v>
      </c>
      <c r="D148" s="31"/>
      <c r="E148" s="32"/>
      <c r="F148" s="32"/>
      <c r="G148" s="32"/>
      <c r="H148" s="32"/>
      <c r="I148" s="30"/>
      <c r="J148"/>
      <c r="K148"/>
      <c r="L148"/>
      <c r="M148"/>
      <c r="N148"/>
      <c r="O148"/>
    </row>
    <row r="149" spans="1:15" ht="22.5" customHeight="1">
      <c r="A149" s="8">
        <v>109</v>
      </c>
      <c r="B149" s="29" t="s">
        <v>144</v>
      </c>
      <c r="C149" s="30">
        <v>53.4</v>
      </c>
      <c r="D149" s="31"/>
      <c r="E149" s="32"/>
      <c r="F149" s="32"/>
      <c r="G149" s="32"/>
      <c r="H149" s="32"/>
      <c r="I149" s="30"/>
      <c r="J149"/>
      <c r="K149"/>
      <c r="L149"/>
      <c r="M149"/>
      <c r="N149"/>
      <c r="O149"/>
    </row>
    <row r="150" spans="1:15" ht="22.5" customHeight="1">
      <c r="A150" s="8">
        <v>110</v>
      </c>
      <c r="B150" s="29" t="s">
        <v>145</v>
      </c>
      <c r="C150" s="30">
        <v>50.3</v>
      </c>
      <c r="D150" s="31"/>
      <c r="E150" s="32"/>
      <c r="F150" s="32"/>
      <c r="G150" s="32"/>
      <c r="H150" s="32"/>
      <c r="I150" s="30"/>
      <c r="J150"/>
      <c r="K150"/>
      <c r="L150"/>
      <c r="M150"/>
      <c r="N150"/>
      <c r="O150"/>
    </row>
    <row r="151" spans="1:15" ht="22.5" customHeight="1">
      <c r="A151" s="8">
        <v>111</v>
      </c>
      <c r="B151" s="29" t="s">
        <v>132</v>
      </c>
      <c r="C151" s="30">
        <v>50.3</v>
      </c>
      <c r="D151" s="31"/>
      <c r="E151" s="32"/>
      <c r="F151" s="32"/>
      <c r="G151" s="32"/>
      <c r="H151" s="32"/>
      <c r="I151" s="30"/>
      <c r="J151"/>
      <c r="K151"/>
      <c r="L151"/>
      <c r="M151"/>
      <c r="N151"/>
      <c r="O151"/>
    </row>
    <row r="152" spans="1:15" ht="22.5" customHeight="1">
      <c r="A152" s="8"/>
      <c r="B152" s="29"/>
      <c r="C152" s="30">
        <f>SUM(C147:C151)</f>
        <v>220.2</v>
      </c>
      <c r="D152" s="30"/>
      <c r="E152" s="30"/>
      <c r="F152" s="30"/>
      <c r="G152" s="30"/>
      <c r="H152" s="30"/>
      <c r="I152" s="30"/>
      <c r="J152"/>
      <c r="K152"/>
      <c r="L152"/>
      <c r="M152"/>
      <c r="N152"/>
      <c r="O152"/>
    </row>
    <row r="153" spans="1:15" ht="22.5" customHeight="1">
      <c r="A153" s="8"/>
      <c r="B153" s="29" t="s">
        <v>146</v>
      </c>
      <c r="C153" s="30"/>
      <c r="D153" s="31"/>
      <c r="E153" s="32"/>
      <c r="F153" s="32"/>
      <c r="G153" s="32"/>
      <c r="H153" s="32"/>
      <c r="I153" s="30"/>
      <c r="J153"/>
      <c r="K153"/>
      <c r="L153"/>
      <c r="M153"/>
      <c r="N153"/>
      <c r="O153"/>
    </row>
    <row r="154" spans="1:15" ht="22.5" customHeight="1">
      <c r="A154" s="8">
        <v>112</v>
      </c>
      <c r="B154" s="29" t="s">
        <v>147</v>
      </c>
      <c r="C154" s="30">
        <v>37.1</v>
      </c>
      <c r="D154" s="31"/>
      <c r="E154" s="32"/>
      <c r="F154" s="32"/>
      <c r="G154" s="32"/>
      <c r="H154" s="32"/>
      <c r="I154" s="30"/>
      <c r="J154"/>
      <c r="K154"/>
      <c r="L154"/>
      <c r="M154"/>
      <c r="N154"/>
      <c r="O154"/>
    </row>
    <row r="155" spans="1:15" ht="22.5" customHeight="1">
      <c r="A155" s="8">
        <v>113</v>
      </c>
      <c r="B155" s="29" t="s">
        <v>153</v>
      </c>
      <c r="C155" s="30">
        <v>74.5</v>
      </c>
      <c r="D155" s="31"/>
      <c r="E155" s="32"/>
      <c r="F155" s="32"/>
      <c r="G155" s="32"/>
      <c r="H155" s="32"/>
      <c r="I155" s="30"/>
      <c r="J155"/>
      <c r="K155"/>
      <c r="L155"/>
      <c r="M155"/>
      <c r="N155"/>
      <c r="O155"/>
    </row>
    <row r="156" spans="1:15" ht="22.5" customHeight="1">
      <c r="A156" s="8">
        <v>114</v>
      </c>
      <c r="B156" s="29" t="s">
        <v>152</v>
      </c>
      <c r="C156" s="30">
        <v>117.1</v>
      </c>
      <c r="D156" s="31"/>
      <c r="E156" s="32"/>
      <c r="F156" s="32"/>
      <c r="G156" s="32"/>
      <c r="H156" s="32"/>
      <c r="I156" s="30"/>
      <c r="J156"/>
      <c r="K156"/>
      <c r="L156"/>
      <c r="M156"/>
      <c r="N156"/>
      <c r="O156"/>
    </row>
    <row r="157" spans="1:15" ht="22.5" customHeight="1">
      <c r="A157" s="8">
        <v>115</v>
      </c>
      <c r="B157" s="29" t="s">
        <v>150</v>
      </c>
      <c r="C157" s="30">
        <v>168</v>
      </c>
      <c r="D157" s="31"/>
      <c r="E157" s="32"/>
      <c r="F157" s="32"/>
      <c r="G157" s="32"/>
      <c r="H157" s="32"/>
      <c r="I157" s="30"/>
      <c r="J157"/>
      <c r="K157"/>
      <c r="L157"/>
      <c r="M157"/>
      <c r="N157"/>
      <c r="O157"/>
    </row>
    <row r="158" spans="1:15" ht="22.5" customHeight="1">
      <c r="A158" s="8"/>
      <c r="B158" s="29"/>
      <c r="C158" s="30">
        <f>SUM(C154:C157)</f>
        <v>396.7</v>
      </c>
      <c r="D158" s="30"/>
      <c r="E158" s="30"/>
      <c r="F158" s="30"/>
      <c r="G158" s="30"/>
      <c r="H158" s="30"/>
      <c r="I158" s="30"/>
      <c r="J158"/>
      <c r="K158"/>
      <c r="L158"/>
      <c r="M158"/>
      <c r="N158"/>
      <c r="O158"/>
    </row>
    <row r="159" spans="1:15" ht="22.5" customHeight="1">
      <c r="A159" s="8"/>
      <c r="B159" s="46" t="s">
        <v>148</v>
      </c>
      <c r="C159" s="30"/>
      <c r="D159" s="31"/>
      <c r="E159" s="32"/>
      <c r="F159" s="32"/>
      <c r="G159" s="32"/>
      <c r="H159" s="32"/>
      <c r="I159" s="30"/>
      <c r="J159"/>
      <c r="K159"/>
      <c r="L159"/>
      <c r="M159"/>
      <c r="N159"/>
      <c r="O159"/>
    </row>
    <row r="160" spans="1:15" ht="22.5" customHeight="1">
      <c r="A160" s="8">
        <v>116</v>
      </c>
      <c r="B160" s="29" t="s">
        <v>149</v>
      </c>
      <c r="C160" s="30">
        <v>62.4</v>
      </c>
      <c r="D160" s="31"/>
      <c r="E160" s="32"/>
      <c r="F160" s="32"/>
      <c r="G160" s="32"/>
      <c r="H160" s="32"/>
      <c r="I160" s="30"/>
      <c r="J160"/>
      <c r="K160" s="38"/>
      <c r="L160" s="38"/>
      <c r="M160"/>
      <c r="N160"/>
      <c r="O160"/>
    </row>
    <row r="161" spans="1:15" ht="22.5" customHeight="1">
      <c r="A161" s="8">
        <v>117</v>
      </c>
      <c r="B161" s="29" t="s">
        <v>150</v>
      </c>
      <c r="C161" s="30">
        <v>135.6</v>
      </c>
      <c r="D161" s="31"/>
      <c r="E161" s="32"/>
      <c r="F161" s="32"/>
      <c r="G161" s="32"/>
      <c r="H161" s="32"/>
      <c r="I161" s="30"/>
      <c r="J161"/>
      <c r="K161"/>
      <c r="L161"/>
      <c r="M161"/>
      <c r="N161"/>
      <c r="O161"/>
    </row>
    <row r="162" spans="1:15" ht="22.5" customHeight="1">
      <c r="A162" s="8">
        <v>118</v>
      </c>
      <c r="B162" s="29" t="s">
        <v>151</v>
      </c>
      <c r="C162" s="30">
        <v>706</v>
      </c>
      <c r="D162" s="31">
        <v>706</v>
      </c>
      <c r="E162" s="32"/>
      <c r="F162" s="32"/>
      <c r="G162" s="32"/>
      <c r="H162" s="32"/>
      <c r="I162" s="30"/>
      <c r="J162"/>
      <c r="K162"/>
      <c r="L162"/>
      <c r="M162"/>
      <c r="N162"/>
      <c r="O162"/>
    </row>
    <row r="163" spans="1:15" ht="18" customHeight="1">
      <c r="A163" s="37"/>
      <c r="B163" s="46" t="s">
        <v>189</v>
      </c>
      <c r="C163" s="40">
        <f>SUM(C162+C161+C160+C158+C152+C139)</f>
        <v>1897.3000000000002</v>
      </c>
      <c r="D163" s="40"/>
      <c r="E163" s="40"/>
      <c r="F163" s="40"/>
      <c r="G163" s="40"/>
      <c r="H163" s="40"/>
      <c r="I163" s="40"/>
      <c r="J163"/>
      <c r="K163"/>
      <c r="L163"/>
      <c r="M163"/>
      <c r="N163"/>
      <c r="O163"/>
    </row>
    <row r="164" spans="1:15" ht="24.75" customHeight="1">
      <c r="A164" s="8" t="s">
        <v>5</v>
      </c>
      <c r="B164" s="29" t="s">
        <v>8</v>
      </c>
      <c r="C164" s="30">
        <f>SUM(C172:C221)</f>
        <v>4367.799999999999</v>
      </c>
      <c r="D164" s="30"/>
      <c r="E164" s="30"/>
      <c r="F164" s="30"/>
      <c r="G164" s="30"/>
      <c r="H164" s="30"/>
      <c r="I164" s="30"/>
      <c r="J164"/>
      <c r="K164"/>
      <c r="L164"/>
      <c r="M164"/>
      <c r="N164"/>
      <c r="O164"/>
    </row>
    <row r="165" spans="1:15" ht="24.75" customHeight="1" hidden="1">
      <c r="A165" s="2">
        <v>2</v>
      </c>
      <c r="B165" s="42"/>
      <c r="C165" s="32">
        <f>SUM(C166,C169)</f>
        <v>4.17</v>
      </c>
      <c r="D165" s="35"/>
      <c r="E165" s="32"/>
      <c r="F165" s="32"/>
      <c r="G165" s="32"/>
      <c r="H165" s="32"/>
      <c r="I165" s="32"/>
      <c r="J165"/>
      <c r="K165"/>
      <c r="L165"/>
      <c r="M165"/>
      <c r="N165"/>
      <c r="O165"/>
    </row>
    <row r="166" spans="1:15" ht="21" customHeight="1" hidden="1">
      <c r="A166" s="2" t="s">
        <v>14</v>
      </c>
      <c r="B166" s="47" t="s">
        <v>23</v>
      </c>
      <c r="C166" s="32">
        <f>SUM(C167:C168)</f>
        <v>1.71</v>
      </c>
      <c r="D166" s="35"/>
      <c r="E166" s="32"/>
      <c r="F166" s="32"/>
      <c r="G166" s="32"/>
      <c r="H166" s="32"/>
      <c r="I166" s="32"/>
      <c r="J166"/>
      <c r="K166"/>
      <c r="L166"/>
      <c r="M166"/>
      <c r="N166"/>
      <c r="O166"/>
    </row>
    <row r="167" spans="1:15" ht="24.75" customHeight="1" hidden="1">
      <c r="A167" s="8" t="s">
        <v>15</v>
      </c>
      <c r="B167" s="48" t="s">
        <v>11</v>
      </c>
      <c r="C167" s="33">
        <v>1.71</v>
      </c>
      <c r="D167" s="30"/>
      <c r="E167" s="33"/>
      <c r="F167" s="33"/>
      <c r="G167" s="33"/>
      <c r="H167" s="33"/>
      <c r="I167" s="33"/>
      <c r="J167"/>
      <c r="K167"/>
      <c r="L167"/>
      <c r="M167"/>
      <c r="N167"/>
      <c r="O167"/>
    </row>
    <row r="168" spans="1:15" ht="15.75" customHeight="1" hidden="1">
      <c r="A168" s="8" t="s">
        <v>16</v>
      </c>
      <c r="B168" s="48" t="s">
        <v>12</v>
      </c>
      <c r="C168" s="33">
        <v>0</v>
      </c>
      <c r="D168" s="30"/>
      <c r="E168" s="33"/>
      <c r="F168" s="33"/>
      <c r="G168" s="33"/>
      <c r="H168" s="33"/>
      <c r="I168" s="33"/>
      <c r="J168"/>
      <c r="K168"/>
      <c r="L168"/>
      <c r="M168"/>
      <c r="N168"/>
      <c r="O168"/>
    </row>
    <row r="169" spans="1:15" ht="26.25" customHeight="1" hidden="1">
      <c r="A169" s="2" t="s">
        <v>17</v>
      </c>
      <c r="B169" s="49" t="s">
        <v>13</v>
      </c>
      <c r="C169" s="32">
        <v>2.46</v>
      </c>
      <c r="D169" s="35"/>
      <c r="E169" s="32"/>
      <c r="F169" s="32"/>
      <c r="G169" s="32"/>
      <c r="H169" s="32"/>
      <c r="I169" s="32"/>
      <c r="J169"/>
      <c r="K169"/>
      <c r="L169"/>
      <c r="M169"/>
      <c r="N169"/>
      <c r="O169"/>
    </row>
    <row r="170" spans="1:15" ht="24.75" customHeight="1" hidden="1">
      <c r="A170" s="25" t="s">
        <v>19</v>
      </c>
      <c r="B170" s="50" t="s">
        <v>18</v>
      </c>
      <c r="C170" s="41">
        <f>SUM(D170:K170)</f>
        <v>0</v>
      </c>
      <c r="D170" s="42"/>
      <c r="E170" s="43"/>
      <c r="F170" s="43"/>
      <c r="G170" s="43"/>
      <c r="H170" s="43"/>
      <c r="I170" s="42"/>
      <c r="J170"/>
      <c r="K170"/>
      <c r="L170"/>
      <c r="M170"/>
      <c r="N170"/>
      <c r="O170"/>
    </row>
    <row r="171" spans="1:15" ht="16.5" customHeight="1">
      <c r="A171" s="25"/>
      <c r="B171" s="51" t="s">
        <v>154</v>
      </c>
      <c r="C171" s="44"/>
      <c r="D171" s="36"/>
      <c r="E171" s="32"/>
      <c r="F171" s="32"/>
      <c r="G171" s="32"/>
      <c r="H171" s="32"/>
      <c r="I171" s="36"/>
      <c r="J171"/>
      <c r="K171"/>
      <c r="L171"/>
      <c r="M171"/>
      <c r="N171"/>
      <c r="O171"/>
    </row>
    <row r="172" spans="1:15" ht="20.25" customHeight="1">
      <c r="A172" s="27">
        <v>119</v>
      </c>
      <c r="B172" s="52" t="s">
        <v>155</v>
      </c>
      <c r="C172" s="45">
        <v>43</v>
      </c>
      <c r="D172" s="36"/>
      <c r="E172" s="33"/>
      <c r="F172" s="33"/>
      <c r="G172" s="33"/>
      <c r="H172" s="33"/>
      <c r="I172" s="36"/>
      <c r="J172"/>
      <c r="K172"/>
      <c r="L172"/>
      <c r="M172"/>
      <c r="N172"/>
      <c r="O172"/>
    </row>
    <row r="173" spans="1:15" ht="16.5" customHeight="1">
      <c r="A173" s="25">
        <v>120</v>
      </c>
      <c r="B173" s="52" t="s">
        <v>142</v>
      </c>
      <c r="C173" s="30">
        <v>80.8</v>
      </c>
      <c r="D173" s="36"/>
      <c r="E173" s="32"/>
      <c r="F173" s="32"/>
      <c r="G173" s="32"/>
      <c r="H173" s="32"/>
      <c r="I173" s="36"/>
      <c r="J173"/>
      <c r="K173"/>
      <c r="L173"/>
      <c r="M173"/>
      <c r="N173"/>
      <c r="O173"/>
    </row>
    <row r="174" spans="1:15" ht="20.25" customHeight="1">
      <c r="A174" s="25">
        <v>121</v>
      </c>
      <c r="B174" s="52" t="s">
        <v>144</v>
      </c>
      <c r="C174" s="30">
        <v>75.4</v>
      </c>
      <c r="D174" s="36"/>
      <c r="E174" s="32"/>
      <c r="F174" s="32"/>
      <c r="G174" s="32"/>
      <c r="H174" s="32"/>
      <c r="I174" s="36"/>
      <c r="J174"/>
      <c r="K174"/>
      <c r="L174"/>
      <c r="M174"/>
      <c r="N174"/>
      <c r="O174"/>
    </row>
    <row r="175" spans="1:15" ht="21" customHeight="1">
      <c r="A175" s="25">
        <v>122</v>
      </c>
      <c r="B175" s="52" t="s">
        <v>165</v>
      </c>
      <c r="C175" s="30">
        <v>55.2</v>
      </c>
      <c r="D175" s="36"/>
      <c r="E175" s="32"/>
      <c r="F175" s="32"/>
      <c r="G175" s="32"/>
      <c r="H175" s="32"/>
      <c r="I175" s="36"/>
      <c r="J175"/>
      <c r="K175"/>
      <c r="L175"/>
      <c r="M175"/>
      <c r="N175"/>
      <c r="O175"/>
    </row>
    <row r="176" spans="1:15" ht="20.25" customHeight="1">
      <c r="A176" s="25">
        <v>123</v>
      </c>
      <c r="B176" s="52" t="s">
        <v>167</v>
      </c>
      <c r="C176" s="30">
        <v>36.7</v>
      </c>
      <c r="D176" s="36"/>
      <c r="E176" s="32"/>
      <c r="F176" s="32"/>
      <c r="G176" s="32"/>
      <c r="H176" s="32"/>
      <c r="I176" s="36"/>
      <c r="J176"/>
      <c r="K176"/>
      <c r="L176"/>
      <c r="M176"/>
      <c r="N176"/>
      <c r="O176"/>
    </row>
    <row r="177" spans="1:15" ht="20.25" customHeight="1">
      <c r="A177" s="25">
        <v>124</v>
      </c>
      <c r="B177" s="52" t="s">
        <v>168</v>
      </c>
      <c r="C177" s="30">
        <v>66.2</v>
      </c>
      <c r="D177" s="36"/>
      <c r="E177" s="32"/>
      <c r="F177" s="32"/>
      <c r="G177" s="32"/>
      <c r="H177" s="32"/>
      <c r="I177" s="36"/>
      <c r="J177"/>
      <c r="K177"/>
      <c r="L177"/>
      <c r="M177"/>
      <c r="N177"/>
      <c r="O177"/>
    </row>
    <row r="178" spans="1:15" ht="20.25" customHeight="1">
      <c r="A178" s="25">
        <v>125</v>
      </c>
      <c r="B178" s="52" t="s">
        <v>169</v>
      </c>
      <c r="C178" s="30">
        <v>53.4</v>
      </c>
      <c r="D178" s="36"/>
      <c r="E178" s="32"/>
      <c r="F178" s="32"/>
      <c r="G178" s="32"/>
      <c r="H178" s="32"/>
      <c r="I178" s="36"/>
      <c r="J178"/>
      <c r="K178"/>
      <c r="L178"/>
      <c r="M178"/>
      <c r="N178"/>
      <c r="O178"/>
    </row>
    <row r="179" spans="1:15" ht="20.25" customHeight="1">
      <c r="A179" s="25">
        <v>126</v>
      </c>
      <c r="B179" s="52" t="s">
        <v>164</v>
      </c>
      <c r="C179" s="30">
        <v>42.5</v>
      </c>
      <c r="D179" s="36"/>
      <c r="E179" s="32"/>
      <c r="F179" s="32"/>
      <c r="G179" s="32"/>
      <c r="H179" s="32"/>
      <c r="I179" s="36"/>
      <c r="J179"/>
      <c r="K179"/>
      <c r="L179"/>
      <c r="M179"/>
      <c r="N179"/>
      <c r="O179"/>
    </row>
    <row r="180" spans="1:15" ht="20.25" customHeight="1">
      <c r="A180" s="25"/>
      <c r="B180" s="52"/>
      <c r="C180" s="30">
        <f>SUM(C172:C179)</f>
        <v>453.19999999999993</v>
      </c>
      <c r="D180" s="30"/>
      <c r="E180" s="30"/>
      <c r="F180" s="30"/>
      <c r="G180" s="30"/>
      <c r="H180" s="30"/>
      <c r="I180" s="30"/>
      <c r="J180"/>
      <c r="K180"/>
      <c r="L180"/>
      <c r="M180"/>
      <c r="N180"/>
      <c r="O180"/>
    </row>
    <row r="181" spans="1:15" ht="20.25" customHeight="1">
      <c r="A181" s="25"/>
      <c r="B181" s="51" t="s">
        <v>156</v>
      </c>
      <c r="C181" s="44"/>
      <c r="D181" s="36"/>
      <c r="E181" s="32"/>
      <c r="F181" s="32"/>
      <c r="G181" s="32"/>
      <c r="H181" s="32"/>
      <c r="I181" s="36"/>
      <c r="J181"/>
      <c r="K181"/>
      <c r="L181"/>
      <c r="M181"/>
      <c r="N181"/>
      <c r="O181"/>
    </row>
    <row r="182" spans="1:15" ht="20.25" customHeight="1">
      <c r="A182" s="25">
        <v>127</v>
      </c>
      <c r="B182" s="52" t="s">
        <v>170</v>
      </c>
      <c r="C182" s="30">
        <v>50</v>
      </c>
      <c r="D182" s="36"/>
      <c r="E182" s="32"/>
      <c r="F182" s="32"/>
      <c r="G182" s="32"/>
      <c r="H182" s="32"/>
      <c r="I182" s="30"/>
      <c r="J182"/>
      <c r="K182"/>
      <c r="L182"/>
      <c r="M182"/>
      <c r="N182"/>
      <c r="O182"/>
    </row>
    <row r="183" spans="1:15" ht="20.25" customHeight="1">
      <c r="A183" s="25">
        <v>128</v>
      </c>
      <c r="B183" s="52" t="s">
        <v>163</v>
      </c>
      <c r="C183" s="30">
        <v>54.2</v>
      </c>
      <c r="D183" s="36"/>
      <c r="E183" s="32"/>
      <c r="F183" s="32"/>
      <c r="G183" s="32"/>
      <c r="H183" s="32"/>
      <c r="I183" s="36"/>
      <c r="J183"/>
      <c r="K183"/>
      <c r="L183"/>
      <c r="M183"/>
      <c r="N183"/>
      <c r="O183"/>
    </row>
    <row r="184" spans="1:15" ht="20.25" customHeight="1">
      <c r="A184" s="25">
        <v>129</v>
      </c>
      <c r="B184" s="52" t="s">
        <v>171</v>
      </c>
      <c r="C184" s="30">
        <v>53</v>
      </c>
      <c r="D184" s="30"/>
      <c r="E184" s="32"/>
      <c r="F184" s="32"/>
      <c r="G184" s="32"/>
      <c r="H184" s="32"/>
      <c r="I184" s="36"/>
      <c r="J184"/>
      <c r="K184"/>
      <c r="L184"/>
      <c r="M184"/>
      <c r="N184"/>
      <c r="O184"/>
    </row>
    <row r="185" spans="1:15" ht="20.25" customHeight="1">
      <c r="A185" s="25">
        <v>130</v>
      </c>
      <c r="B185" s="52" t="s">
        <v>172</v>
      </c>
      <c r="C185" s="30">
        <v>52.5</v>
      </c>
      <c r="D185" s="36"/>
      <c r="E185" s="32"/>
      <c r="F185" s="32"/>
      <c r="G185" s="32"/>
      <c r="H185" s="32"/>
      <c r="I185" s="36"/>
      <c r="J185"/>
      <c r="K185"/>
      <c r="L185"/>
      <c r="M185"/>
      <c r="N185"/>
      <c r="O185"/>
    </row>
    <row r="186" spans="1:15" ht="20.25" customHeight="1">
      <c r="A186" s="25">
        <v>131</v>
      </c>
      <c r="B186" s="52" t="s">
        <v>161</v>
      </c>
      <c r="C186" s="30">
        <v>38.6</v>
      </c>
      <c r="D186" s="36"/>
      <c r="E186" s="32"/>
      <c r="F186" s="32"/>
      <c r="G186" s="32"/>
      <c r="H186" s="32"/>
      <c r="I186" s="36"/>
      <c r="J186"/>
      <c r="K186"/>
      <c r="L186"/>
      <c r="M186"/>
      <c r="N186"/>
      <c r="O186"/>
    </row>
    <row r="187" spans="1:15" ht="20.25" customHeight="1">
      <c r="A187" s="25"/>
      <c r="B187" s="52"/>
      <c r="C187" s="30">
        <f>SUM(C182:C186)</f>
        <v>248.29999999999998</v>
      </c>
      <c r="D187" s="30"/>
      <c r="E187" s="30"/>
      <c r="F187" s="30"/>
      <c r="G187" s="30"/>
      <c r="H187" s="30"/>
      <c r="I187" s="30"/>
      <c r="J187"/>
      <c r="K187"/>
      <c r="L187"/>
      <c r="M187"/>
      <c r="N187"/>
      <c r="O187"/>
    </row>
    <row r="188" spans="1:15" ht="20.25" customHeight="1">
      <c r="A188" s="25"/>
      <c r="B188" s="51" t="s">
        <v>157</v>
      </c>
      <c r="C188" s="44"/>
      <c r="D188" s="36"/>
      <c r="E188" s="32"/>
      <c r="F188" s="32"/>
      <c r="G188" s="32"/>
      <c r="H188" s="32"/>
      <c r="I188" s="36"/>
      <c r="J188"/>
      <c r="K188"/>
      <c r="L188"/>
      <c r="M188"/>
      <c r="N188"/>
      <c r="O188"/>
    </row>
    <row r="189" spans="1:15" ht="20.25" customHeight="1">
      <c r="A189" s="25">
        <v>132</v>
      </c>
      <c r="B189" s="52" t="s">
        <v>72</v>
      </c>
      <c r="C189" s="30">
        <v>44.8</v>
      </c>
      <c r="D189" s="36"/>
      <c r="E189" s="32"/>
      <c r="F189" s="32"/>
      <c r="G189" s="32"/>
      <c r="H189" s="32"/>
      <c r="I189" s="36"/>
      <c r="J189"/>
      <c r="K189"/>
      <c r="L189"/>
      <c r="M189"/>
      <c r="N189"/>
      <c r="O189"/>
    </row>
    <row r="190" spans="1:15" ht="20.25" customHeight="1">
      <c r="A190" s="25"/>
      <c r="B190" s="51" t="s">
        <v>158</v>
      </c>
      <c r="C190" s="44"/>
      <c r="D190" s="36"/>
      <c r="E190" s="32"/>
      <c r="F190" s="32"/>
      <c r="G190" s="32"/>
      <c r="H190" s="32"/>
      <c r="I190" s="36"/>
      <c r="J190"/>
      <c r="K190"/>
      <c r="L190"/>
      <c r="M190"/>
      <c r="N190"/>
      <c r="O190"/>
    </row>
    <row r="191" spans="1:15" ht="20.25" customHeight="1">
      <c r="A191" s="25">
        <v>133</v>
      </c>
      <c r="B191" s="29" t="s">
        <v>173</v>
      </c>
      <c r="C191" s="30">
        <v>112.8</v>
      </c>
      <c r="D191" s="36"/>
      <c r="E191" s="32"/>
      <c r="F191" s="32"/>
      <c r="G191" s="32"/>
      <c r="H191" s="32"/>
      <c r="I191" s="36"/>
      <c r="J191"/>
      <c r="K191"/>
      <c r="L191"/>
      <c r="M191"/>
      <c r="N191"/>
      <c r="O191"/>
    </row>
    <row r="192" spans="1:15" ht="20.25" customHeight="1">
      <c r="A192" s="25">
        <v>134</v>
      </c>
      <c r="B192" s="29" t="s">
        <v>174</v>
      </c>
      <c r="C192" s="30">
        <v>56.8</v>
      </c>
      <c r="D192" s="36"/>
      <c r="E192" s="32"/>
      <c r="F192" s="32"/>
      <c r="G192" s="32"/>
      <c r="H192" s="32"/>
      <c r="I192" s="36"/>
      <c r="J192"/>
      <c r="K192"/>
      <c r="L192"/>
      <c r="M192"/>
      <c r="N192"/>
      <c r="O192"/>
    </row>
    <row r="193" spans="1:15" ht="20.25" customHeight="1">
      <c r="A193" s="25">
        <v>135</v>
      </c>
      <c r="B193" s="29" t="s">
        <v>175</v>
      </c>
      <c r="C193" s="30">
        <v>111</v>
      </c>
      <c r="D193" s="36"/>
      <c r="E193" s="32"/>
      <c r="F193" s="32"/>
      <c r="G193" s="32"/>
      <c r="H193" s="32"/>
      <c r="I193" s="36"/>
      <c r="J193"/>
      <c r="K193"/>
      <c r="L193"/>
      <c r="M193"/>
      <c r="N193"/>
      <c r="O193"/>
    </row>
    <row r="194" spans="1:15" ht="20.25" customHeight="1">
      <c r="A194" s="25">
        <v>136</v>
      </c>
      <c r="B194" s="29" t="s">
        <v>176</v>
      </c>
      <c r="C194" s="30">
        <v>30.6</v>
      </c>
      <c r="D194" s="36"/>
      <c r="E194" s="32"/>
      <c r="F194" s="32"/>
      <c r="G194" s="32"/>
      <c r="H194" s="32"/>
      <c r="I194" s="36"/>
      <c r="J194"/>
      <c r="K194"/>
      <c r="L194"/>
      <c r="M194"/>
      <c r="N194"/>
      <c r="O194"/>
    </row>
    <row r="195" spans="1:15" ht="20.25" customHeight="1">
      <c r="A195" s="25"/>
      <c r="B195" s="53"/>
      <c r="C195" s="30">
        <f>SUM(C191:C194)</f>
        <v>311.20000000000005</v>
      </c>
      <c r="D195" s="30"/>
      <c r="E195" s="30"/>
      <c r="F195" s="30"/>
      <c r="G195" s="30"/>
      <c r="H195" s="30"/>
      <c r="I195" s="30"/>
      <c r="J195"/>
      <c r="K195"/>
      <c r="L195"/>
      <c r="M195"/>
      <c r="N195"/>
      <c r="O195"/>
    </row>
    <row r="196" spans="1:15" ht="20.25" customHeight="1">
      <c r="A196" s="25"/>
      <c r="B196" s="51" t="s">
        <v>159</v>
      </c>
      <c r="C196" s="30"/>
      <c r="D196" s="36"/>
      <c r="E196" s="32"/>
      <c r="F196" s="32"/>
      <c r="G196" s="32"/>
      <c r="H196" s="32"/>
      <c r="I196" s="36"/>
      <c r="J196"/>
      <c r="K196"/>
      <c r="L196"/>
      <c r="M196"/>
      <c r="N196"/>
      <c r="O196"/>
    </row>
    <row r="197" spans="1:15" ht="20.25" customHeight="1">
      <c r="A197" s="25">
        <v>137</v>
      </c>
      <c r="B197" s="52" t="s">
        <v>129</v>
      </c>
      <c r="C197" s="30">
        <v>46.3</v>
      </c>
      <c r="D197" s="36"/>
      <c r="E197" s="32"/>
      <c r="F197" s="32"/>
      <c r="G197" s="32"/>
      <c r="H197" s="32"/>
      <c r="I197" s="36"/>
      <c r="J197"/>
      <c r="K197"/>
      <c r="L197"/>
      <c r="M197"/>
      <c r="N197"/>
      <c r="O197"/>
    </row>
    <row r="198" spans="1:15" ht="20.25" customHeight="1">
      <c r="A198" s="25">
        <v>138</v>
      </c>
      <c r="B198" s="52" t="s">
        <v>160</v>
      </c>
      <c r="C198" s="30">
        <v>112.3</v>
      </c>
      <c r="D198" s="36"/>
      <c r="E198" s="32"/>
      <c r="F198" s="32"/>
      <c r="G198" s="32"/>
      <c r="H198" s="32"/>
      <c r="I198" s="36"/>
      <c r="J198"/>
      <c r="K198"/>
      <c r="L198"/>
      <c r="M198"/>
      <c r="N198"/>
      <c r="O198"/>
    </row>
    <row r="199" spans="1:15" ht="20.25" customHeight="1">
      <c r="A199" s="25">
        <v>139</v>
      </c>
      <c r="B199" s="52" t="s">
        <v>161</v>
      </c>
      <c r="C199" s="30">
        <v>43.7</v>
      </c>
      <c r="D199" s="36"/>
      <c r="E199" s="32"/>
      <c r="F199" s="32"/>
      <c r="G199" s="32"/>
      <c r="H199" s="32"/>
      <c r="I199" s="36"/>
      <c r="J199"/>
      <c r="K199"/>
      <c r="L199"/>
      <c r="M199"/>
      <c r="N199"/>
      <c r="O199"/>
    </row>
    <row r="200" spans="1:15" ht="20.25" customHeight="1">
      <c r="A200" s="25">
        <v>140</v>
      </c>
      <c r="B200" s="52" t="s">
        <v>130</v>
      </c>
      <c r="C200" s="30">
        <v>39.9</v>
      </c>
      <c r="D200" s="36"/>
      <c r="E200" s="32"/>
      <c r="F200" s="32"/>
      <c r="G200" s="32"/>
      <c r="H200" s="32"/>
      <c r="I200" s="36"/>
      <c r="J200"/>
      <c r="K200"/>
      <c r="L200"/>
      <c r="M200"/>
      <c r="N200"/>
      <c r="O200"/>
    </row>
    <row r="201" spans="1:15" ht="17.25" customHeight="1">
      <c r="A201" s="26">
        <v>141</v>
      </c>
      <c r="B201" s="54" t="s">
        <v>162</v>
      </c>
      <c r="C201" s="30">
        <v>60.9</v>
      </c>
      <c r="D201" s="30"/>
      <c r="E201" s="36"/>
      <c r="F201" s="36"/>
      <c r="G201" s="36"/>
      <c r="H201" s="36"/>
      <c r="I201" s="36"/>
      <c r="J201"/>
      <c r="K201"/>
      <c r="L201"/>
      <c r="M201"/>
      <c r="N201"/>
      <c r="O201"/>
    </row>
    <row r="202" spans="1:15" ht="21" customHeight="1">
      <c r="A202" s="26">
        <v>142</v>
      </c>
      <c r="B202" s="54" t="s">
        <v>139</v>
      </c>
      <c r="C202" s="30">
        <v>43.8</v>
      </c>
      <c r="D202" s="30"/>
      <c r="E202" s="36"/>
      <c r="F202" s="36"/>
      <c r="G202" s="36"/>
      <c r="H202" s="36"/>
      <c r="I202" s="36"/>
      <c r="J202"/>
      <c r="K202"/>
      <c r="L202"/>
      <c r="M202"/>
      <c r="N202"/>
      <c r="O202"/>
    </row>
    <row r="203" spans="1:15" ht="20.25" customHeight="1">
      <c r="A203" s="26">
        <v>143</v>
      </c>
      <c r="B203" s="54" t="s">
        <v>163</v>
      </c>
      <c r="C203" s="30">
        <v>50.1</v>
      </c>
      <c r="D203" s="30"/>
      <c r="E203" s="36"/>
      <c r="F203" s="36"/>
      <c r="G203" s="36"/>
      <c r="H203" s="36"/>
      <c r="I203" s="36"/>
      <c r="J203"/>
      <c r="K203"/>
      <c r="L203"/>
      <c r="M203"/>
      <c r="N203"/>
      <c r="O203"/>
    </row>
    <row r="204" spans="1:15" ht="21" customHeight="1">
      <c r="A204" s="26">
        <v>144</v>
      </c>
      <c r="B204" s="54" t="s">
        <v>145</v>
      </c>
      <c r="C204" s="30">
        <v>39.7</v>
      </c>
      <c r="D204" s="30"/>
      <c r="E204" s="36"/>
      <c r="F204" s="36"/>
      <c r="G204" s="36"/>
      <c r="H204" s="36"/>
      <c r="I204" s="36"/>
      <c r="J204"/>
      <c r="K204"/>
      <c r="L204"/>
      <c r="M204"/>
      <c r="N204"/>
      <c r="O204"/>
    </row>
    <row r="205" spans="1:15" ht="16.5" customHeight="1">
      <c r="A205" s="26">
        <v>145</v>
      </c>
      <c r="B205" s="54" t="s">
        <v>164</v>
      </c>
      <c r="C205" s="30">
        <v>44</v>
      </c>
      <c r="D205" s="30"/>
      <c r="E205" s="36"/>
      <c r="F205" s="36"/>
      <c r="G205" s="36"/>
      <c r="H205" s="36"/>
      <c r="I205" s="36"/>
      <c r="J205"/>
      <c r="K205"/>
      <c r="L205"/>
      <c r="M205"/>
      <c r="N205"/>
      <c r="O205"/>
    </row>
    <row r="206" spans="1:15" ht="17.25" customHeight="1">
      <c r="A206" s="26">
        <v>146</v>
      </c>
      <c r="B206" s="54" t="s">
        <v>165</v>
      </c>
      <c r="C206" s="30">
        <v>94.3</v>
      </c>
      <c r="D206" s="30"/>
      <c r="E206" s="36"/>
      <c r="F206" s="36"/>
      <c r="G206" s="36"/>
      <c r="H206" s="36"/>
      <c r="I206" s="36"/>
      <c r="J206"/>
      <c r="K206"/>
      <c r="L206"/>
      <c r="M206"/>
      <c r="N206"/>
      <c r="O206"/>
    </row>
    <row r="207" spans="1:15" ht="18" customHeight="1">
      <c r="A207" s="26">
        <v>147</v>
      </c>
      <c r="B207" s="54" t="s">
        <v>133</v>
      </c>
      <c r="C207" s="30">
        <v>45.2</v>
      </c>
      <c r="D207" s="30"/>
      <c r="E207" s="36"/>
      <c r="F207" s="36"/>
      <c r="G207" s="36"/>
      <c r="H207" s="36"/>
      <c r="I207" s="36"/>
      <c r="J207"/>
      <c r="K207"/>
      <c r="L207"/>
      <c r="M207"/>
      <c r="N207"/>
      <c r="O207"/>
    </row>
    <row r="208" spans="1:15" ht="15.75" customHeight="1">
      <c r="A208" s="26">
        <v>148</v>
      </c>
      <c r="B208" s="54" t="s">
        <v>166</v>
      </c>
      <c r="C208" s="30">
        <v>31.3</v>
      </c>
      <c r="D208" s="30"/>
      <c r="E208" s="36"/>
      <c r="F208" s="36"/>
      <c r="G208" s="36"/>
      <c r="H208" s="36"/>
      <c r="I208" s="36"/>
      <c r="J208"/>
      <c r="K208"/>
      <c r="L208"/>
      <c r="M208"/>
      <c r="N208"/>
      <c r="O208"/>
    </row>
    <row r="209" spans="1:15" ht="15.75" customHeight="1">
      <c r="A209" s="26"/>
      <c r="B209" s="54"/>
      <c r="C209" s="30">
        <f>SUM(C197:C208)</f>
        <v>651.5</v>
      </c>
      <c r="D209" s="30"/>
      <c r="E209" s="30"/>
      <c r="F209" s="30"/>
      <c r="G209" s="30"/>
      <c r="H209" s="30"/>
      <c r="I209" s="30"/>
      <c r="J209"/>
      <c r="K209"/>
      <c r="L209"/>
      <c r="M209"/>
      <c r="N209"/>
      <c r="O209"/>
    </row>
    <row r="210" spans="1:15" ht="15.75" customHeight="1">
      <c r="A210" s="26"/>
      <c r="B210" s="55" t="s">
        <v>177</v>
      </c>
      <c r="C210" s="30"/>
      <c r="D210" s="30"/>
      <c r="E210" s="36"/>
      <c r="F210" s="36"/>
      <c r="G210" s="36"/>
      <c r="H210" s="36"/>
      <c r="I210" s="36"/>
      <c r="J210"/>
      <c r="K210"/>
      <c r="L210"/>
      <c r="M210"/>
      <c r="N210"/>
      <c r="O210"/>
    </row>
    <row r="211" spans="1:15" ht="15.75" customHeight="1">
      <c r="A211" s="26">
        <v>149</v>
      </c>
      <c r="B211" s="54" t="s">
        <v>178</v>
      </c>
      <c r="C211" s="30">
        <v>79.6</v>
      </c>
      <c r="D211" s="30"/>
      <c r="E211" s="36"/>
      <c r="F211" s="36"/>
      <c r="G211" s="36"/>
      <c r="H211" s="36"/>
      <c r="I211" s="36"/>
      <c r="J211"/>
      <c r="K211"/>
      <c r="L211"/>
      <c r="M211"/>
      <c r="N211"/>
      <c r="O211"/>
    </row>
    <row r="212" spans="1:15" ht="15.75" customHeight="1">
      <c r="A212" s="26">
        <v>150</v>
      </c>
      <c r="B212" s="54" t="s">
        <v>179</v>
      </c>
      <c r="C212" s="30">
        <v>69.1</v>
      </c>
      <c r="D212" s="30"/>
      <c r="E212" s="36"/>
      <c r="F212" s="36"/>
      <c r="G212" s="36"/>
      <c r="H212" s="36"/>
      <c r="I212" s="36"/>
      <c r="J212"/>
      <c r="K212"/>
      <c r="L212"/>
      <c r="M212"/>
      <c r="N212"/>
      <c r="O212"/>
    </row>
    <row r="213" spans="1:15" ht="15.75" customHeight="1">
      <c r="A213" s="26">
        <v>151</v>
      </c>
      <c r="B213" s="54" t="s">
        <v>152</v>
      </c>
      <c r="C213" s="30">
        <v>84</v>
      </c>
      <c r="D213" s="30"/>
      <c r="E213" s="36"/>
      <c r="F213" s="36"/>
      <c r="G213" s="36"/>
      <c r="H213" s="36"/>
      <c r="I213" s="36"/>
      <c r="J213"/>
      <c r="K213"/>
      <c r="L213"/>
      <c r="M213"/>
      <c r="N213"/>
      <c r="O213"/>
    </row>
    <row r="214" spans="1:15" ht="15.75" customHeight="1">
      <c r="A214" s="26"/>
      <c r="B214" s="54"/>
      <c r="C214" s="30">
        <f>SUM(C211:C213)</f>
        <v>232.7</v>
      </c>
      <c r="D214" s="30"/>
      <c r="E214" s="30"/>
      <c r="F214" s="30"/>
      <c r="G214" s="30"/>
      <c r="H214" s="30"/>
      <c r="I214" s="30"/>
      <c r="J214"/>
      <c r="K214"/>
      <c r="L214"/>
      <c r="M214"/>
      <c r="N214"/>
      <c r="O214"/>
    </row>
    <row r="215" spans="1:15" ht="15.75" customHeight="1">
      <c r="A215" s="26"/>
      <c r="B215" s="55" t="s">
        <v>180</v>
      </c>
      <c r="C215" s="30"/>
      <c r="D215" s="30"/>
      <c r="E215" s="36"/>
      <c r="F215" s="36"/>
      <c r="G215" s="36"/>
      <c r="H215" s="36"/>
      <c r="I215" s="36"/>
      <c r="J215"/>
      <c r="K215"/>
      <c r="L215"/>
      <c r="M215"/>
      <c r="N215"/>
      <c r="O215"/>
    </row>
    <row r="216" spans="1:15" ht="15.75" customHeight="1">
      <c r="A216" s="26">
        <v>152</v>
      </c>
      <c r="B216" s="54" t="s">
        <v>181</v>
      </c>
      <c r="C216" s="30">
        <v>44.8</v>
      </c>
      <c r="D216" s="30"/>
      <c r="E216" s="36"/>
      <c r="F216" s="36"/>
      <c r="G216" s="36"/>
      <c r="H216" s="36"/>
      <c r="I216" s="36"/>
      <c r="J216"/>
      <c r="K216"/>
      <c r="L216"/>
      <c r="M216"/>
      <c r="N216"/>
      <c r="O216"/>
    </row>
    <row r="217" spans="1:15" ht="15.75" customHeight="1">
      <c r="A217" s="26">
        <v>153</v>
      </c>
      <c r="B217" s="54" t="s">
        <v>182</v>
      </c>
      <c r="C217" s="30">
        <v>351</v>
      </c>
      <c r="D217" s="30"/>
      <c r="E217" s="36"/>
      <c r="F217" s="36"/>
      <c r="G217" s="36"/>
      <c r="H217" s="36"/>
      <c r="I217" s="36"/>
      <c r="J217"/>
      <c r="K217"/>
      <c r="L217"/>
      <c r="M217"/>
      <c r="N217"/>
      <c r="O217"/>
    </row>
    <row r="218" spans="1:15" ht="15.75" customHeight="1">
      <c r="A218" s="26"/>
      <c r="B218" s="55" t="s">
        <v>183</v>
      </c>
      <c r="C218" s="30"/>
      <c r="D218" s="30"/>
      <c r="E218" s="36"/>
      <c r="F218" s="36"/>
      <c r="G218" s="36"/>
      <c r="H218" s="36"/>
      <c r="I218" s="36"/>
      <c r="J218"/>
      <c r="K218"/>
      <c r="L218"/>
      <c r="M218"/>
      <c r="N218"/>
      <c r="O218"/>
    </row>
    <row r="219" spans="1:15" ht="15.75" customHeight="1">
      <c r="A219" s="26">
        <v>154</v>
      </c>
      <c r="B219" s="54" t="s">
        <v>184</v>
      </c>
      <c r="C219" s="30">
        <v>80</v>
      </c>
      <c r="D219" s="30"/>
      <c r="E219" s="36"/>
      <c r="F219" s="36"/>
      <c r="G219" s="36"/>
      <c r="H219" s="36"/>
      <c r="I219" s="36"/>
      <c r="J219"/>
      <c r="K219"/>
      <c r="L219"/>
      <c r="M219"/>
      <c r="N219"/>
      <c r="O219"/>
    </row>
    <row r="220" spans="1:15" ht="15.75" customHeight="1">
      <c r="A220" s="26"/>
      <c r="B220" s="55" t="s">
        <v>185</v>
      </c>
      <c r="C220" s="30"/>
      <c r="D220" s="30"/>
      <c r="E220" s="36"/>
      <c r="F220" s="36"/>
      <c r="G220" s="36"/>
      <c r="H220" s="36"/>
      <c r="I220" s="36"/>
      <c r="J220"/>
      <c r="K220"/>
      <c r="L220"/>
      <c r="M220"/>
      <c r="N220"/>
      <c r="O220"/>
    </row>
    <row r="221" spans="1:15" ht="15.75" customHeight="1">
      <c r="A221" s="26">
        <v>155</v>
      </c>
      <c r="B221" s="54" t="s">
        <v>186</v>
      </c>
      <c r="C221" s="30">
        <v>53.4</v>
      </c>
      <c r="D221" s="30"/>
      <c r="E221" s="36"/>
      <c r="F221" s="36"/>
      <c r="G221" s="36"/>
      <c r="H221" s="36"/>
      <c r="I221" s="36"/>
      <c r="J221"/>
      <c r="K221"/>
      <c r="L221"/>
      <c r="M221"/>
      <c r="N221"/>
      <c r="O221"/>
    </row>
    <row r="222" spans="1:15" ht="15.75" customHeight="1">
      <c r="A222" s="26"/>
      <c r="B222" s="55" t="s">
        <v>187</v>
      </c>
      <c r="C222" s="40">
        <f>SUM(C221+C219+C217+C216+C214+C209+C195+C189+C187+C180)</f>
        <v>2470.8999999999996</v>
      </c>
      <c r="D222" s="40"/>
      <c r="E222" s="40"/>
      <c r="F222" s="40"/>
      <c r="G222" s="40"/>
      <c r="H222" s="40"/>
      <c r="I222" s="40"/>
      <c r="J222"/>
      <c r="K222"/>
      <c r="L222"/>
      <c r="M222"/>
      <c r="N222"/>
      <c r="O222"/>
    </row>
    <row r="223" spans="1:15" ht="32.25" customHeight="1">
      <c r="A223" s="26"/>
      <c r="B223" s="54"/>
      <c r="C223" s="30">
        <f>SUM(C222+C163+C124+C89+C56)</f>
        <v>31865.499999999996</v>
      </c>
      <c r="D223" s="30">
        <f>SUM(D162+D123+D94+D93+D71+D62+D55+D25+D66)</f>
        <v>23329.199999999997</v>
      </c>
      <c r="E223" s="30">
        <f>SUM(E222+E163+E124+E89+E56)</f>
        <v>0</v>
      </c>
      <c r="F223" s="30">
        <f>SUM(F222+F163+F124+F89+F56)</f>
        <v>0</v>
      </c>
      <c r="G223" s="30">
        <f>SUM(G222+G163+G124+G89+G56)</f>
        <v>0</v>
      </c>
      <c r="H223" s="30">
        <f>SUM(H222+H163+H124+H89+H56)</f>
        <v>0</v>
      </c>
      <c r="I223" s="30"/>
      <c r="J223"/>
      <c r="K223"/>
      <c r="L223"/>
      <c r="M223"/>
      <c r="N223"/>
      <c r="O223"/>
    </row>
    <row r="224" spans="1:10" ht="12.75">
      <c r="A224"/>
      <c r="J224"/>
    </row>
    <row r="225" spans="1:10" ht="12.75">
      <c r="A225"/>
      <c r="J225"/>
    </row>
    <row r="226" ht="12.75">
      <c r="A226"/>
    </row>
    <row r="227" ht="12.75">
      <c r="A227"/>
    </row>
    <row r="228" ht="12.75">
      <c r="A228"/>
    </row>
    <row r="229" spans="1:11" ht="12.75">
      <c r="A229"/>
      <c r="C229" s="16"/>
      <c r="J229"/>
      <c r="K229"/>
    </row>
    <row r="230" ht="12.75">
      <c r="A230"/>
    </row>
    <row r="231" ht="12.75">
      <c r="A231"/>
    </row>
    <row r="232" ht="12.75">
      <c r="A232"/>
    </row>
    <row r="233" spans="1:9" ht="15.75">
      <c r="A233"/>
      <c r="C233" s="39"/>
      <c r="D233" s="39"/>
      <c r="E233" s="39"/>
      <c r="F233" s="39"/>
      <c r="G233" s="39"/>
      <c r="H233" s="39"/>
      <c r="I233" s="39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</sheetData>
  <mergeCells count="8">
    <mergeCell ref="A2:O2"/>
    <mergeCell ref="A3:O3"/>
    <mergeCell ref="A5:A8"/>
    <mergeCell ref="B5:B8"/>
    <mergeCell ref="C5:C8"/>
    <mergeCell ref="D5:I5"/>
    <mergeCell ref="D6:D8"/>
    <mergeCell ref="I6:I8"/>
  </mergeCells>
  <printOptions/>
  <pageMargins left="0.75" right="0.75" top="1" bottom="1" header="0.5" footer="0.5"/>
  <pageSetup horizontalDpi="600" verticalDpi="600" orientation="portrait" paperSize="9" scale="79" r:id="rId1"/>
  <rowBreaks count="5" manualBreakCount="5">
    <brk id="32" max="9" man="1"/>
    <brk id="66" max="9" man="1"/>
    <brk id="100" max="8" man="1"/>
    <brk id="132" max="8" man="1"/>
    <brk id="175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2011-08-16T06:31:00Z</cp:lastPrinted>
  <dcterms:created xsi:type="dcterms:W3CDTF">1996-10-08T23:32:33Z</dcterms:created>
  <dcterms:modified xsi:type="dcterms:W3CDTF">2011-08-16T06:31:08Z</dcterms:modified>
  <cp:category/>
  <cp:version/>
  <cp:contentType/>
  <cp:contentStatus/>
</cp:coreProperties>
</file>