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<sst xmlns="http://schemas.openxmlformats.org/spreadsheetml/2006/main" count="113" uniqueCount="50">
  <si>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</si>
  <si>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</si>
  <si>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</si>
  <si>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</si>
  <si>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</si>
  <si>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</si>
  <si>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</si>
  <si>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</si>
  <si>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</si>
  <si>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</si>
  <si>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</si>
  <si>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</si>
  <si>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</si>
  <si>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</si>
  <si>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</si>
  <si>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</si>
  <si>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</si>
  <si>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</si>
  <si>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</si>
  <si>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</si>
  <si>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</si>
  <si>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х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</si>
  <si>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</si>
  <si>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</si>
  <si>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</si>
  <si>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</si>
  <si>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</si>
  <si>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</si>
  <si>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</si>
  <si>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</si>
  <si>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</si>
  <si>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</si>
  <si>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</si>
  <si>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</si>
  <si>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</si>
  <si>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</si>
  <si>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</si>
  <si>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</si>
  <si>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</si>
  <si>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</si>
  <si>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</si>
  <si>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 xml:space="preserve">% </t>
  </si>
  <si>
    <t>%</t>
  </si>
  <si>
    <t>по</t>
  </si>
  <si>
    <t xml:space="preserve">Активы  </t>
  </si>
  <si>
    <t>балансу</t>
  </si>
  <si>
    <t xml:space="preserve"> 2013 год</t>
  </si>
  <si>
    <t>МУП "Центр туризма и отдыха "Ямская слобода"</t>
  </si>
  <si>
    <t>ОСНОВНЫЕ ПОКАЗАТЕЛИ ДЕЯТЕЛЬНОСТИ МУНИЦИПАЛЬНЫХ ПРЕДПРИЯТИЙ за  1 полугодие 2014 года</t>
  </si>
  <si>
    <t xml:space="preserve"> 2014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</si>
</sst>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C00000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/>
    </xf>
    <xf numFmtId="164" fontId="9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48" fillId="6" borderId="13" xfId="0" applyNumberFormat="1" applyFont="1" applyFill="1" applyBorder="1" applyAlignment="1">
      <alignment horizontal="center"/>
    </xf>
    <xf numFmtId="164" fontId="6" fillId="6" borderId="10" xfId="0" applyNumberFormat="1" applyFont="1" applyFill="1" applyBorder="1" applyAlignment="1">
      <alignment horizontal="center"/>
    </xf>
    <xf numFmtId="164" fontId="49" fillId="6" borderId="13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5" sqref="I15"/>
    </sheetView>
  </sheetViews>
  <sheetFormatPr defaultColWidth="9.00390625" defaultRowHeight="12.75"/>
  <cols>
    <col min="1" max="1" width="15.00390625" style="16" customWidth="1"/>
    <col min="2" max="2" width="10.125" style="16" customWidth="1"/>
    <col min="3" max="3" width="10.625" style="16" bestFit="1" customWidth="1"/>
    <col min="4" max="4" width="9.75390625" style="16" customWidth="1"/>
    <col min="5" max="5" width="9.375" style="16" hidden="1" customWidth="1"/>
    <col min="6" max="6" width="11.125" style="16" customWidth="1"/>
    <col min="7" max="7" width="8.25390625" style="16" customWidth="1"/>
    <col min="8" max="8" width="10.625" style="16" bestFit="1" customWidth="1"/>
    <col min="9" max="9" width="9.625" style="16" customWidth="1"/>
    <col min="10" max="11" width="10.625" style="16" bestFit="1" customWidth="1"/>
    <col min="12" max="12" width="9.25390625" style="16" bestFit="1" customWidth="1"/>
    <col min="13" max="13" width="10.625" style="16" bestFit="1" customWidth="1"/>
    <col min="14" max="14" width="11.375" style="16" customWidth="1"/>
    <col min="15" max="16384" width="9.125" style="16" customWidth="1"/>
  </cols>
  <sheetData>
    <row r="1" spans="1:14" ht="12.7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6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 thickBot="1">
      <c r="A3" s="71" t="s">
        <v>26</v>
      </c>
      <c r="B3" s="63" t="s">
        <v>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</row>
    <row r="4" spans="1:14" ht="11.25" customHeight="1">
      <c r="A4" s="72"/>
      <c r="B4" s="2" t="s">
        <v>5</v>
      </c>
      <c r="C4" s="2" t="s">
        <v>6</v>
      </c>
      <c r="D4" s="47" t="s">
        <v>7</v>
      </c>
      <c r="E4" s="2" t="s">
        <v>44</v>
      </c>
      <c r="F4" s="67" t="s">
        <v>35</v>
      </c>
      <c r="G4" s="68"/>
      <c r="H4" s="67" t="s">
        <v>38</v>
      </c>
      <c r="I4" s="68"/>
      <c r="J4" s="2" t="s">
        <v>8</v>
      </c>
      <c r="K4" s="2" t="s">
        <v>9</v>
      </c>
      <c r="L4" s="2" t="s">
        <v>22</v>
      </c>
      <c r="M4" s="2" t="s">
        <v>10</v>
      </c>
      <c r="N4" s="2" t="s">
        <v>11</v>
      </c>
    </row>
    <row r="5" spans="1:14" ht="11.25" customHeight="1" thickBot="1">
      <c r="A5" s="72"/>
      <c r="B5" s="3" t="s">
        <v>12</v>
      </c>
      <c r="C5" s="3" t="s">
        <v>13</v>
      </c>
      <c r="D5" s="48" t="s">
        <v>14</v>
      </c>
      <c r="E5" s="3" t="s">
        <v>43</v>
      </c>
      <c r="F5" s="69" t="s">
        <v>36</v>
      </c>
      <c r="G5" s="70"/>
      <c r="H5" s="74" t="s">
        <v>40</v>
      </c>
      <c r="I5" s="75"/>
      <c r="J5" s="3" t="s">
        <v>27</v>
      </c>
      <c r="K5" s="3" t="s">
        <v>29</v>
      </c>
      <c r="L5" s="3" t="s">
        <v>31</v>
      </c>
      <c r="M5" s="3" t="s">
        <v>33</v>
      </c>
      <c r="N5" s="3" t="s">
        <v>15</v>
      </c>
    </row>
    <row r="6" spans="1:14" ht="11.25" customHeight="1">
      <c r="A6" s="72"/>
      <c r="B6" s="3"/>
      <c r="C6" s="3"/>
      <c r="D6" s="48" t="s">
        <v>24</v>
      </c>
      <c r="E6" s="3" t="s">
        <v>45</v>
      </c>
      <c r="F6" s="76" t="s">
        <v>25</v>
      </c>
      <c r="G6" s="2" t="s">
        <v>37</v>
      </c>
      <c r="H6" s="76" t="s">
        <v>25</v>
      </c>
      <c r="I6" s="2" t="s">
        <v>37</v>
      </c>
      <c r="J6" s="3" t="s">
        <v>28</v>
      </c>
      <c r="K6" s="3" t="s">
        <v>30</v>
      </c>
      <c r="L6" s="3" t="s">
        <v>32</v>
      </c>
      <c r="M6" s="3" t="s">
        <v>23</v>
      </c>
      <c r="N6" s="3"/>
    </row>
    <row r="7" spans="1:14" ht="24" customHeight="1" thickBot="1">
      <c r="A7" s="73"/>
      <c r="B7" s="3" t="s">
        <v>16</v>
      </c>
      <c r="C7" s="3" t="s">
        <v>16</v>
      </c>
      <c r="D7" s="48" t="s">
        <v>16</v>
      </c>
      <c r="E7" s="3" t="s">
        <v>16</v>
      </c>
      <c r="F7" s="77"/>
      <c r="G7" s="26" t="s">
        <v>39</v>
      </c>
      <c r="H7" s="77"/>
      <c r="I7" s="26" t="s">
        <v>39</v>
      </c>
      <c r="J7" s="3" t="s">
        <v>16</v>
      </c>
      <c r="K7" s="3" t="s">
        <v>17</v>
      </c>
      <c r="L7" s="3" t="s">
        <v>18</v>
      </c>
      <c r="M7" s="3" t="s">
        <v>18</v>
      </c>
      <c r="N7" s="3" t="s">
        <v>16</v>
      </c>
    </row>
    <row r="8" spans="1:14" s="29" customFormat="1" ht="21.75" customHeight="1">
      <c r="A8" s="12" t="s">
        <v>0</v>
      </c>
      <c r="B8" s="27"/>
      <c r="C8" s="7"/>
      <c r="D8" s="49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12" customHeight="1">
      <c r="A9" s="17" t="s">
        <v>49</v>
      </c>
      <c r="B9" s="23">
        <v>2643</v>
      </c>
      <c r="C9" s="4">
        <v>3348</v>
      </c>
      <c r="D9" s="50">
        <v>-710</v>
      </c>
      <c r="E9" s="4">
        <v>6568</v>
      </c>
      <c r="F9" s="4">
        <v>2028</v>
      </c>
      <c r="G9" s="18" t="s">
        <v>34</v>
      </c>
      <c r="H9" s="4">
        <v>1131</v>
      </c>
      <c r="I9" s="18" t="s">
        <v>34</v>
      </c>
      <c r="J9" s="4">
        <v>20924</v>
      </c>
      <c r="K9" s="24">
        <v>18</v>
      </c>
      <c r="L9" s="4">
        <v>11324</v>
      </c>
      <c r="M9" s="4">
        <f>B9/K9/6*1000</f>
        <v>24472.222222222226</v>
      </c>
      <c r="N9" s="25">
        <v>2290</v>
      </c>
    </row>
    <row r="10" spans="1:14" ht="15" customHeight="1">
      <c r="A10" s="17" t="s">
        <v>46</v>
      </c>
      <c r="B10" s="23">
        <v>4988</v>
      </c>
      <c r="C10" s="4">
        <v>5249</v>
      </c>
      <c r="D10" s="50">
        <v>-630</v>
      </c>
      <c r="E10" s="4">
        <v>6708</v>
      </c>
      <c r="F10" s="4">
        <v>1010</v>
      </c>
      <c r="G10" s="18" t="s">
        <v>34</v>
      </c>
      <c r="H10" s="4">
        <v>809</v>
      </c>
      <c r="I10" s="18" t="s">
        <v>34</v>
      </c>
      <c r="J10" s="4">
        <v>5119</v>
      </c>
      <c r="K10" s="24">
        <v>20</v>
      </c>
      <c r="L10" s="4">
        <v>10942</v>
      </c>
      <c r="M10" s="4">
        <f>B10/K10/6*1000</f>
        <v>41566.66666666667</v>
      </c>
      <c r="N10" s="25">
        <v>2290</v>
      </c>
    </row>
    <row r="11" spans="1:14" ht="14.25" customHeight="1" thickBot="1">
      <c r="A11" s="13" t="s">
        <v>41</v>
      </c>
      <c r="B11" s="30">
        <f>B9/B10*100</f>
        <v>52.987169206094634</v>
      </c>
      <c r="C11" s="1">
        <f aca="true" t="shared" si="0" ref="C11:N11">C9/C10*100</f>
        <v>63.78357782434749</v>
      </c>
      <c r="D11" s="51" t="s">
        <v>21</v>
      </c>
      <c r="E11" s="1">
        <f>E9/E10*100</f>
        <v>97.9129397734049</v>
      </c>
      <c r="F11" s="1">
        <f t="shared" si="0"/>
        <v>200.79207920792078</v>
      </c>
      <c r="G11" s="6" t="s">
        <v>21</v>
      </c>
      <c r="H11" s="1">
        <f t="shared" si="0"/>
        <v>139.80222496909764</v>
      </c>
      <c r="I11" s="1" t="s">
        <v>21</v>
      </c>
      <c r="J11" s="1">
        <f t="shared" si="0"/>
        <v>408.7517093182262</v>
      </c>
      <c r="K11" s="1">
        <f t="shared" si="0"/>
        <v>90</v>
      </c>
      <c r="L11" s="1">
        <f t="shared" si="0"/>
        <v>103.4911350758545</v>
      </c>
      <c r="M11" s="1">
        <f t="shared" si="0"/>
        <v>58.87463245121626</v>
      </c>
      <c r="N11" s="31">
        <f t="shared" si="0"/>
        <v>100</v>
      </c>
    </row>
    <row r="12" spans="1:14" s="29" customFormat="1" ht="20.25" customHeight="1">
      <c r="A12" s="12" t="s">
        <v>3</v>
      </c>
      <c r="B12" s="32"/>
      <c r="C12" s="9"/>
      <c r="D12" s="52"/>
      <c r="E12" s="8"/>
      <c r="F12" s="9"/>
      <c r="G12" s="9"/>
      <c r="H12" s="9"/>
      <c r="I12" s="9"/>
      <c r="J12" s="9"/>
      <c r="K12" s="9"/>
      <c r="L12" s="9"/>
      <c r="M12" s="9"/>
      <c r="N12" s="33"/>
    </row>
    <row r="13" spans="1:15" s="38" customFormat="1" ht="14.25" customHeight="1">
      <c r="A13" s="20" t="s">
        <v>49</v>
      </c>
      <c r="B13" s="34">
        <v>6525</v>
      </c>
      <c r="C13" s="19">
        <v>9697</v>
      </c>
      <c r="D13" s="53">
        <v>-3704</v>
      </c>
      <c r="E13" s="58"/>
      <c r="F13" s="19">
        <v>15318</v>
      </c>
      <c r="G13" s="19">
        <v>11011</v>
      </c>
      <c r="H13" s="19">
        <v>4531</v>
      </c>
      <c r="I13" s="19">
        <v>1606</v>
      </c>
      <c r="J13" s="19">
        <v>28686</v>
      </c>
      <c r="K13" s="35">
        <v>28</v>
      </c>
      <c r="L13" s="19">
        <v>13875</v>
      </c>
      <c r="M13" s="19">
        <f>B13/K13/6*1000</f>
        <v>38839.28571428572</v>
      </c>
      <c r="N13" s="36">
        <v>1101</v>
      </c>
      <c r="O13" s="37"/>
    </row>
    <row r="14" spans="1:15" s="38" customFormat="1" ht="13.5" customHeight="1">
      <c r="A14" s="20" t="s">
        <v>46</v>
      </c>
      <c r="B14" s="34">
        <v>6195</v>
      </c>
      <c r="C14" s="19">
        <v>8685</v>
      </c>
      <c r="D14" s="53">
        <v>-2642</v>
      </c>
      <c r="E14" s="19">
        <v>14579</v>
      </c>
      <c r="F14" s="19">
        <v>10958</v>
      </c>
      <c r="G14" s="19">
        <v>7336</v>
      </c>
      <c r="H14" s="19">
        <v>5750</v>
      </c>
      <c r="I14" s="19">
        <v>1967</v>
      </c>
      <c r="J14" s="19">
        <v>6310</v>
      </c>
      <c r="K14" s="35">
        <v>28</v>
      </c>
      <c r="L14" s="19">
        <v>12899</v>
      </c>
      <c r="M14" s="19">
        <f>B14/K14/6*1000</f>
        <v>36875</v>
      </c>
      <c r="N14" s="36">
        <v>601</v>
      </c>
      <c r="O14" s="37"/>
    </row>
    <row r="15" spans="1:15" s="38" customFormat="1" ht="13.5" customHeight="1" thickBot="1">
      <c r="A15" s="21" t="s">
        <v>41</v>
      </c>
      <c r="B15" s="39">
        <f>B13/B14*100</f>
        <v>105.32687651331717</v>
      </c>
      <c r="C15" s="22">
        <f aca="true" t="shared" si="1" ref="C15:N15">C13/C14*100</f>
        <v>111.65227403569374</v>
      </c>
      <c r="D15" s="54" t="s">
        <v>21</v>
      </c>
      <c r="E15" s="22">
        <f t="shared" si="1"/>
        <v>0</v>
      </c>
      <c r="F15" s="22">
        <f t="shared" si="1"/>
        <v>139.788282533309</v>
      </c>
      <c r="G15" s="22">
        <f>G13/G14*100</f>
        <v>150.09541984732823</v>
      </c>
      <c r="H15" s="22">
        <f t="shared" si="1"/>
        <v>78.8</v>
      </c>
      <c r="I15" s="22">
        <f>I13/I14*100</f>
        <v>81.64717844433147</v>
      </c>
      <c r="J15" s="22">
        <f t="shared" si="1"/>
        <v>454.6117274167988</v>
      </c>
      <c r="K15" s="22">
        <f t="shared" si="1"/>
        <v>100</v>
      </c>
      <c r="L15" s="22">
        <f t="shared" si="1"/>
        <v>107.56647802155206</v>
      </c>
      <c r="M15" s="22">
        <f t="shared" si="1"/>
        <v>105.3268765133172</v>
      </c>
      <c r="N15" s="31">
        <f t="shared" si="1"/>
        <v>183.1946755407654</v>
      </c>
      <c r="O15" s="37"/>
    </row>
    <row r="16" spans="1:14" ht="1.5" customHeight="1" hidden="1" thickBot="1">
      <c r="A16" s="14"/>
      <c r="B16" s="40"/>
      <c r="C16" s="5"/>
      <c r="D16" s="55"/>
      <c r="E16" s="5"/>
      <c r="F16" s="5"/>
      <c r="G16" s="5"/>
      <c r="H16" s="5"/>
      <c r="I16" s="5"/>
      <c r="J16" s="5"/>
      <c r="K16" s="5"/>
      <c r="L16" s="5"/>
      <c r="M16" s="5"/>
      <c r="N16" s="41"/>
    </row>
    <row r="17" spans="1:14" ht="13.5" customHeight="1" hidden="1" thickBot="1">
      <c r="A17" s="14"/>
      <c r="B17" s="40"/>
      <c r="C17" s="5"/>
      <c r="D17" s="55"/>
      <c r="E17" s="5"/>
      <c r="F17" s="5"/>
      <c r="G17" s="5"/>
      <c r="H17" s="5"/>
      <c r="I17" s="5"/>
      <c r="J17" s="5"/>
      <c r="K17" s="5"/>
      <c r="L17" s="5"/>
      <c r="M17" s="5"/>
      <c r="N17" s="41"/>
    </row>
    <row r="18" spans="1:14" ht="13.5" customHeight="1" hidden="1" thickBot="1">
      <c r="A18" s="14"/>
      <c r="B18" s="40"/>
      <c r="C18" s="5"/>
      <c r="D18" s="55"/>
      <c r="E18" s="5"/>
      <c r="F18" s="5"/>
      <c r="G18" s="5"/>
      <c r="H18" s="5"/>
      <c r="I18" s="5"/>
      <c r="J18" s="5"/>
      <c r="K18" s="5"/>
      <c r="L18" s="5"/>
      <c r="M18" s="5"/>
      <c r="N18" s="41"/>
    </row>
    <row r="19" spans="1:14" ht="13.5" customHeight="1" hidden="1" thickBot="1">
      <c r="A19" s="14"/>
      <c r="B19" s="40"/>
      <c r="C19" s="5"/>
      <c r="D19" s="55"/>
      <c r="E19" s="5"/>
      <c r="F19" s="5"/>
      <c r="G19" s="5"/>
      <c r="H19" s="5"/>
      <c r="I19" s="5"/>
      <c r="J19" s="5"/>
      <c r="K19" s="5"/>
      <c r="L19" s="5"/>
      <c r="M19" s="5"/>
      <c r="N19" s="41"/>
    </row>
    <row r="20" spans="1:14" s="29" customFormat="1" ht="15" customHeight="1">
      <c r="A20" s="12" t="s">
        <v>1</v>
      </c>
      <c r="B20" s="32"/>
      <c r="C20" s="9"/>
      <c r="D20" s="52"/>
      <c r="E20" s="9"/>
      <c r="F20" s="9"/>
      <c r="G20" s="9"/>
      <c r="H20" s="9"/>
      <c r="I20" s="9"/>
      <c r="J20" s="9"/>
      <c r="K20" s="9"/>
      <c r="L20" s="9"/>
      <c r="M20" s="9"/>
      <c r="N20" s="33"/>
    </row>
    <row r="21" spans="1:14" ht="13.5" customHeight="1">
      <c r="A21" s="17" t="s">
        <v>49</v>
      </c>
      <c r="B21" s="23">
        <v>2757</v>
      </c>
      <c r="C21" s="4">
        <v>4680</v>
      </c>
      <c r="D21" s="50">
        <v>-476</v>
      </c>
      <c r="E21" s="4">
        <v>24592</v>
      </c>
      <c r="F21" s="4">
        <v>362</v>
      </c>
      <c r="G21" s="18" t="s">
        <v>34</v>
      </c>
      <c r="H21" s="4">
        <v>56</v>
      </c>
      <c r="I21" s="18" t="s">
        <v>34</v>
      </c>
      <c r="J21" s="4">
        <v>20919</v>
      </c>
      <c r="K21" s="24">
        <v>25</v>
      </c>
      <c r="L21" s="4">
        <v>13640</v>
      </c>
      <c r="M21" s="4">
        <f>B21/K21/6*1000</f>
        <v>18380</v>
      </c>
      <c r="N21" s="25">
        <v>1500</v>
      </c>
    </row>
    <row r="22" spans="1:14" ht="12" customHeight="1">
      <c r="A22" s="17" t="s">
        <v>46</v>
      </c>
      <c r="B22" s="23">
        <v>3176</v>
      </c>
      <c r="C22" s="4">
        <v>4840</v>
      </c>
      <c r="D22" s="50">
        <v>-570</v>
      </c>
      <c r="E22" s="4">
        <v>24781</v>
      </c>
      <c r="F22" s="4">
        <v>403</v>
      </c>
      <c r="G22" s="18" t="s">
        <v>34</v>
      </c>
      <c r="H22" s="4">
        <v>63</v>
      </c>
      <c r="I22" s="18" t="s">
        <v>34</v>
      </c>
      <c r="J22" s="4">
        <v>21350</v>
      </c>
      <c r="K22" s="24">
        <v>27</v>
      </c>
      <c r="L22" s="4">
        <v>13111</v>
      </c>
      <c r="M22" s="4">
        <f>B22/K22/6*1000</f>
        <v>19604.93827160494</v>
      </c>
      <c r="N22" s="25">
        <v>1000</v>
      </c>
    </row>
    <row r="23" spans="1:14" ht="14.25" customHeight="1" thickBot="1">
      <c r="A23" s="13" t="s">
        <v>41</v>
      </c>
      <c r="B23" s="30">
        <f>B21/B22*100</f>
        <v>86.8073047858942</v>
      </c>
      <c r="C23" s="1">
        <f aca="true" t="shared" si="2" ref="C23:N23">C21/C22*100</f>
        <v>96.69421487603306</v>
      </c>
      <c r="D23" s="51" t="s">
        <v>21</v>
      </c>
      <c r="E23" s="1">
        <f>E21/E22*100</f>
        <v>99.23731891368386</v>
      </c>
      <c r="F23" s="1">
        <f t="shared" si="2"/>
        <v>89.82630272952854</v>
      </c>
      <c r="G23" s="1" t="s">
        <v>21</v>
      </c>
      <c r="H23" s="1">
        <f t="shared" si="2"/>
        <v>88.88888888888889</v>
      </c>
      <c r="I23" s="1" t="s">
        <v>21</v>
      </c>
      <c r="J23" s="1">
        <f t="shared" si="2"/>
        <v>97.98126463700234</v>
      </c>
      <c r="K23" s="1">
        <f t="shared" si="2"/>
        <v>92.5925925925926</v>
      </c>
      <c r="L23" s="1">
        <f t="shared" si="2"/>
        <v>104.03477995576233</v>
      </c>
      <c r="M23" s="1">
        <f t="shared" si="2"/>
        <v>93.75188916876573</v>
      </c>
      <c r="N23" s="42">
        <f t="shared" si="2"/>
        <v>150</v>
      </c>
    </row>
    <row r="24" spans="1:14" s="29" customFormat="1" ht="18" customHeight="1">
      <c r="A24" s="12" t="s">
        <v>19</v>
      </c>
      <c r="B24" s="32"/>
      <c r="C24" s="9"/>
      <c r="D24" s="52"/>
      <c r="E24" s="9"/>
      <c r="F24" s="9"/>
      <c r="G24" s="9"/>
      <c r="H24" s="9"/>
      <c r="I24" s="9"/>
      <c r="J24" s="9"/>
      <c r="K24" s="9"/>
      <c r="L24" s="9"/>
      <c r="M24" s="9"/>
      <c r="N24" s="33"/>
    </row>
    <row r="25" spans="1:14" ht="11.25" customHeight="1">
      <c r="A25" s="17" t="s">
        <v>49</v>
      </c>
      <c r="B25" s="23">
        <v>14294</v>
      </c>
      <c r="C25" s="4">
        <v>8830</v>
      </c>
      <c r="D25" s="62">
        <v>123</v>
      </c>
      <c r="E25" s="59"/>
      <c r="F25" s="4">
        <v>3500</v>
      </c>
      <c r="G25" s="18" t="s">
        <v>34</v>
      </c>
      <c r="H25" s="4">
        <v>220</v>
      </c>
      <c r="I25" s="18" t="s">
        <v>34</v>
      </c>
      <c r="J25" s="4">
        <v>1763</v>
      </c>
      <c r="K25" s="24">
        <v>51</v>
      </c>
      <c r="L25" s="4">
        <v>9843</v>
      </c>
      <c r="M25" s="4">
        <f>B25/K25/6*1000</f>
        <v>46712.41830065359</v>
      </c>
      <c r="N25" s="25">
        <v>933</v>
      </c>
    </row>
    <row r="26" spans="1:14" ht="12.75" customHeight="1">
      <c r="A26" s="17" t="s">
        <v>46</v>
      </c>
      <c r="B26" s="23">
        <v>13614</v>
      </c>
      <c r="C26" s="4">
        <v>8368</v>
      </c>
      <c r="D26" s="50">
        <v>235</v>
      </c>
      <c r="E26" s="4">
        <v>3291</v>
      </c>
      <c r="F26" s="4">
        <v>3886</v>
      </c>
      <c r="G26" s="18" t="s">
        <v>34</v>
      </c>
      <c r="H26" s="4">
        <v>259</v>
      </c>
      <c r="I26" s="18" t="s">
        <v>34</v>
      </c>
      <c r="J26" s="4">
        <v>1899</v>
      </c>
      <c r="K26" s="24">
        <v>52</v>
      </c>
      <c r="L26" s="4">
        <v>9276</v>
      </c>
      <c r="M26" s="4">
        <f>B26/K26/6*1000</f>
        <v>43634.61538461539</v>
      </c>
      <c r="N26" s="25">
        <v>933</v>
      </c>
    </row>
    <row r="27" spans="1:14" ht="13.5" customHeight="1" thickBot="1">
      <c r="A27" s="13" t="s">
        <v>41</v>
      </c>
      <c r="B27" s="30">
        <f>B25/B26*100</f>
        <v>104.99485823417069</v>
      </c>
      <c r="C27" s="1">
        <f aca="true" t="shared" si="3" ref="C27:N27">C25/C26*100</f>
        <v>105.52103250478011</v>
      </c>
      <c r="D27" s="61" t="s">
        <v>21</v>
      </c>
      <c r="E27" s="1">
        <f t="shared" si="3"/>
        <v>0</v>
      </c>
      <c r="F27" s="1">
        <f t="shared" si="3"/>
        <v>90.06690684508492</v>
      </c>
      <c r="G27" s="1" t="s">
        <v>21</v>
      </c>
      <c r="H27" s="1">
        <f t="shared" si="3"/>
        <v>84.94208494208493</v>
      </c>
      <c r="I27" s="1" t="s">
        <v>21</v>
      </c>
      <c r="J27" s="1">
        <f t="shared" si="3"/>
        <v>92.83833596629805</v>
      </c>
      <c r="K27" s="1">
        <f t="shared" si="3"/>
        <v>98.07692307692307</v>
      </c>
      <c r="L27" s="1">
        <f t="shared" si="3"/>
        <v>106.11254851228978</v>
      </c>
      <c r="M27" s="1">
        <f t="shared" si="3"/>
        <v>107.05358094464461</v>
      </c>
      <c r="N27" s="42">
        <f t="shared" si="3"/>
        <v>100</v>
      </c>
    </row>
    <row r="28" spans="1:14" s="29" customFormat="1" ht="18.75" customHeight="1">
      <c r="A28" s="12" t="s">
        <v>47</v>
      </c>
      <c r="B28" s="32"/>
      <c r="C28" s="9"/>
      <c r="D28" s="52"/>
      <c r="E28" s="9"/>
      <c r="F28" s="9"/>
      <c r="G28" s="9"/>
      <c r="H28" s="9"/>
      <c r="I28" s="9"/>
      <c r="J28" s="9"/>
      <c r="K28" s="9"/>
      <c r="L28" s="9"/>
      <c r="M28" s="9"/>
      <c r="N28" s="33"/>
    </row>
    <row r="29" spans="1:14" ht="12" customHeight="1">
      <c r="A29" s="17" t="s">
        <v>49</v>
      </c>
      <c r="B29" s="23">
        <v>2804</v>
      </c>
      <c r="C29" s="4">
        <v>2439</v>
      </c>
      <c r="D29" s="60">
        <v>164</v>
      </c>
      <c r="E29" s="19">
        <v>690</v>
      </c>
      <c r="F29" s="4">
        <v>2457</v>
      </c>
      <c r="G29" s="18" t="s">
        <v>34</v>
      </c>
      <c r="H29" s="4">
        <v>487</v>
      </c>
      <c r="I29" s="18" t="s">
        <v>34</v>
      </c>
      <c r="J29" s="4">
        <v>288</v>
      </c>
      <c r="K29" s="24">
        <v>12</v>
      </c>
      <c r="L29" s="4">
        <v>15722</v>
      </c>
      <c r="M29" s="4">
        <f>B29/K29/6*1000</f>
        <v>38944.444444444445</v>
      </c>
      <c r="N29" s="25">
        <v>110</v>
      </c>
    </row>
    <row r="30" spans="1:14" ht="12.75" customHeight="1">
      <c r="A30" s="17" t="s">
        <v>46</v>
      </c>
      <c r="B30" s="23">
        <v>2754</v>
      </c>
      <c r="C30" s="4">
        <v>2257</v>
      </c>
      <c r="D30" s="50">
        <v>396</v>
      </c>
      <c r="E30" s="19">
        <v>657</v>
      </c>
      <c r="F30" s="4">
        <v>1840</v>
      </c>
      <c r="G30" s="18" t="s">
        <v>34</v>
      </c>
      <c r="H30" s="4">
        <v>281</v>
      </c>
      <c r="I30" s="18" t="s">
        <v>34</v>
      </c>
      <c r="J30" s="4">
        <v>351</v>
      </c>
      <c r="K30" s="24">
        <v>14</v>
      </c>
      <c r="L30" s="4">
        <v>11845</v>
      </c>
      <c r="M30" s="4">
        <f>B30/K30/6*1000</f>
        <v>32785.71428571428</v>
      </c>
      <c r="N30" s="25">
        <v>110</v>
      </c>
    </row>
    <row r="31" spans="1:14" ht="15" customHeight="1" thickBot="1">
      <c r="A31" s="13" t="s">
        <v>41</v>
      </c>
      <c r="B31" s="30">
        <f>B29/B30*100</f>
        <v>101.8155410312273</v>
      </c>
      <c r="C31" s="1">
        <f aca="true" t="shared" si="4" ref="C31:N31">C29/C30*100</f>
        <v>108.06380150642445</v>
      </c>
      <c r="D31" s="51" t="s">
        <v>21</v>
      </c>
      <c r="E31" s="1">
        <f t="shared" si="4"/>
        <v>105.02283105022832</v>
      </c>
      <c r="F31" s="1">
        <f t="shared" si="4"/>
        <v>133.5326086956522</v>
      </c>
      <c r="G31" s="1" t="s">
        <v>21</v>
      </c>
      <c r="H31" s="1">
        <f t="shared" si="4"/>
        <v>173.30960854092527</v>
      </c>
      <c r="I31" s="1" t="s">
        <v>21</v>
      </c>
      <c r="J31" s="1">
        <f t="shared" si="4"/>
        <v>82.05128205128204</v>
      </c>
      <c r="K31" s="1">
        <f t="shared" si="4"/>
        <v>85.71428571428571</v>
      </c>
      <c r="L31" s="1">
        <f t="shared" si="4"/>
        <v>132.7311101730688</v>
      </c>
      <c r="M31" s="1">
        <f t="shared" si="4"/>
        <v>118.78479786976521</v>
      </c>
      <c r="N31" s="42">
        <f t="shared" si="4"/>
        <v>100</v>
      </c>
    </row>
    <row r="32" spans="1:14" s="29" customFormat="1" ht="18.75" customHeight="1">
      <c r="A32" s="12" t="s">
        <v>2</v>
      </c>
      <c r="B32" s="32"/>
      <c r="C32" s="9"/>
      <c r="D32" s="56"/>
      <c r="E32" s="9"/>
      <c r="F32" s="9"/>
      <c r="G32" s="9"/>
      <c r="H32" s="9"/>
      <c r="I32" s="9"/>
      <c r="J32" s="9"/>
      <c r="K32" s="9"/>
      <c r="L32" s="9"/>
      <c r="M32" s="9"/>
      <c r="N32" s="33"/>
    </row>
    <row r="33" spans="1:14" ht="14.25" customHeight="1">
      <c r="A33" s="17" t="s">
        <v>49</v>
      </c>
      <c r="B33" s="23">
        <v>19444</v>
      </c>
      <c r="C33" s="18">
        <v>13858</v>
      </c>
      <c r="D33" s="50">
        <v>-650</v>
      </c>
      <c r="E33" s="4">
        <v>6813</v>
      </c>
      <c r="F33" s="4">
        <v>3961</v>
      </c>
      <c r="G33" s="18" t="s">
        <v>34</v>
      </c>
      <c r="H33" s="43">
        <v>1091</v>
      </c>
      <c r="I33" s="18" t="s">
        <v>34</v>
      </c>
      <c r="J33" s="43">
        <v>2880</v>
      </c>
      <c r="K33" s="24">
        <v>97</v>
      </c>
      <c r="L33" s="4">
        <v>12651</v>
      </c>
      <c r="M33" s="4">
        <f>B33/K33/6*1000</f>
        <v>33408.93470790378</v>
      </c>
      <c r="N33" s="25">
        <v>3901</v>
      </c>
    </row>
    <row r="34" spans="1:14" ht="12" customHeight="1">
      <c r="A34" s="17" t="s">
        <v>46</v>
      </c>
      <c r="B34" s="23">
        <v>20267</v>
      </c>
      <c r="C34" s="18">
        <v>15045</v>
      </c>
      <c r="D34" s="50">
        <v>-369</v>
      </c>
      <c r="E34" s="4">
        <v>7110</v>
      </c>
      <c r="F34" s="4">
        <v>4889</v>
      </c>
      <c r="G34" s="18" t="s">
        <v>34</v>
      </c>
      <c r="H34" s="43">
        <v>2098</v>
      </c>
      <c r="I34" s="18" t="s">
        <v>34</v>
      </c>
      <c r="J34" s="43">
        <v>3135</v>
      </c>
      <c r="K34" s="24">
        <v>99</v>
      </c>
      <c r="L34" s="4">
        <v>12534</v>
      </c>
      <c r="M34" s="4">
        <f>B34/K34/6*1000</f>
        <v>34119.52861952862</v>
      </c>
      <c r="N34" s="25">
        <v>3901</v>
      </c>
    </row>
    <row r="35" spans="1:14" ht="12.75" customHeight="1" thickBot="1">
      <c r="A35" s="13" t="s">
        <v>41</v>
      </c>
      <c r="B35" s="30">
        <f>B33/B34*100</f>
        <v>95.93921152612621</v>
      </c>
      <c r="C35" s="30">
        <f>C33/C34*100</f>
        <v>92.1103356596876</v>
      </c>
      <c r="D35" s="51" t="s">
        <v>21</v>
      </c>
      <c r="E35" s="1">
        <f aca="true" t="shared" si="5" ref="E35:N35">E33/E34*100</f>
        <v>95.82278481012658</v>
      </c>
      <c r="F35" s="1">
        <f t="shared" si="5"/>
        <v>81.01861321333607</v>
      </c>
      <c r="G35" s="1" t="s">
        <v>21</v>
      </c>
      <c r="H35" s="1">
        <f t="shared" si="5"/>
        <v>52.001906577693035</v>
      </c>
      <c r="I35" s="1" t="s">
        <v>21</v>
      </c>
      <c r="J35" s="1">
        <f t="shared" si="5"/>
        <v>91.86602870813397</v>
      </c>
      <c r="K35" s="1">
        <f t="shared" si="5"/>
        <v>97.97979797979798</v>
      </c>
      <c r="L35" s="1">
        <f t="shared" si="5"/>
        <v>100.93346098611775</v>
      </c>
      <c r="M35" s="1">
        <f t="shared" si="5"/>
        <v>97.91733959882987</v>
      </c>
      <c r="N35" s="42">
        <f t="shared" si="5"/>
        <v>100</v>
      </c>
    </row>
    <row r="36" spans="1:14" s="29" customFormat="1" ht="15.75" customHeight="1">
      <c r="A36" s="15" t="s">
        <v>20</v>
      </c>
      <c r="B36" s="44"/>
      <c r="C36" s="10"/>
      <c r="D36" s="57"/>
      <c r="E36" s="10"/>
      <c r="F36" s="10"/>
      <c r="G36" s="10"/>
      <c r="H36" s="10"/>
      <c r="I36" s="10"/>
      <c r="J36" s="10"/>
      <c r="K36" s="10"/>
      <c r="L36" s="10"/>
      <c r="M36" s="10"/>
      <c r="N36" s="45"/>
    </row>
    <row r="37" spans="1:14" ht="15.75" customHeight="1">
      <c r="A37" s="17" t="s">
        <v>49</v>
      </c>
      <c r="B37" s="23">
        <f aca="true" t="shared" si="6" ref="B37:F38">B9+B13+B21+B25+B29+B33</f>
        <v>48467</v>
      </c>
      <c r="C37" s="23">
        <f t="shared" si="6"/>
        <v>42852</v>
      </c>
      <c r="D37" s="50">
        <f t="shared" si="6"/>
        <v>-5253</v>
      </c>
      <c r="E37" s="4">
        <f t="shared" si="6"/>
        <v>38663</v>
      </c>
      <c r="F37" s="4">
        <f t="shared" si="6"/>
        <v>27626</v>
      </c>
      <c r="G37" s="4">
        <f>G13</f>
        <v>11011</v>
      </c>
      <c r="H37" s="4">
        <f aca="true" t="shared" si="7" ref="H37:N37">H9+H13+H21+H25+H29+H33</f>
        <v>7516</v>
      </c>
      <c r="I37" s="4">
        <f>I13</f>
        <v>1606</v>
      </c>
      <c r="J37" s="4">
        <f t="shared" si="7"/>
        <v>75460</v>
      </c>
      <c r="K37" s="24">
        <f t="shared" si="7"/>
        <v>231</v>
      </c>
      <c r="L37" s="4">
        <v>12343</v>
      </c>
      <c r="M37" s="4">
        <v>34969</v>
      </c>
      <c r="N37" s="25">
        <f t="shared" si="7"/>
        <v>9835</v>
      </c>
    </row>
    <row r="38" spans="1:14" ht="12.75">
      <c r="A38" s="17" t="s">
        <v>46</v>
      </c>
      <c r="B38" s="23">
        <f t="shared" si="6"/>
        <v>50994</v>
      </c>
      <c r="C38" s="23">
        <f t="shared" si="6"/>
        <v>44444</v>
      </c>
      <c r="D38" s="50">
        <f t="shared" si="6"/>
        <v>-3580</v>
      </c>
      <c r="E38" s="4">
        <f t="shared" si="6"/>
        <v>57126</v>
      </c>
      <c r="F38" s="4">
        <f t="shared" si="6"/>
        <v>22986</v>
      </c>
      <c r="G38" s="4">
        <f>G14</f>
        <v>7336</v>
      </c>
      <c r="H38" s="4">
        <f aca="true" t="shared" si="8" ref="H38:N38">H10+H14+H22+H26+H30+H34</f>
        <v>9260</v>
      </c>
      <c r="I38" s="4">
        <f>I14</f>
        <v>1967</v>
      </c>
      <c r="J38" s="4">
        <f t="shared" si="8"/>
        <v>38164</v>
      </c>
      <c r="K38" s="24">
        <f>K10+K14+K22+K26+K30+K34</f>
        <v>240</v>
      </c>
      <c r="L38" s="4">
        <v>11763</v>
      </c>
      <c r="M38" s="4">
        <v>35413</v>
      </c>
      <c r="N38" s="25">
        <f t="shared" si="8"/>
        <v>8835</v>
      </c>
    </row>
    <row r="39" spans="1:14" ht="15" customHeight="1" thickBot="1">
      <c r="A39" s="13" t="s">
        <v>42</v>
      </c>
      <c r="B39" s="30">
        <f>B37/B38*100</f>
        <v>95.04451504098522</v>
      </c>
      <c r="C39" s="30">
        <f>C37/C38*100</f>
        <v>96.4179641796418</v>
      </c>
      <c r="D39" s="51" t="s">
        <v>21</v>
      </c>
      <c r="E39" s="30">
        <f aca="true" t="shared" si="9" ref="E39:N39">E37/E38*100</f>
        <v>67.68021566362077</v>
      </c>
      <c r="F39" s="1">
        <f t="shared" si="9"/>
        <v>120.18620029583225</v>
      </c>
      <c r="G39" s="1" t="s">
        <v>21</v>
      </c>
      <c r="H39" s="1">
        <f t="shared" si="9"/>
        <v>81.16630669546436</v>
      </c>
      <c r="I39" s="1" t="s">
        <v>21</v>
      </c>
      <c r="J39" s="1">
        <f t="shared" si="9"/>
        <v>197.72560528246515</v>
      </c>
      <c r="K39" s="1">
        <f t="shared" si="9"/>
        <v>96.25</v>
      </c>
      <c r="L39" s="1">
        <f t="shared" si="9"/>
        <v>104.93071495366829</v>
      </c>
      <c r="M39" s="1">
        <f t="shared" si="9"/>
        <v>98.74622313839551</v>
      </c>
      <c r="N39" s="42">
        <f t="shared" si="9"/>
        <v>111.31861912846632</v>
      </c>
    </row>
    <row r="42" ht="12.75">
      <c r="L42" s="46"/>
    </row>
  </sheetData>
  <sheetProtection/>
  <mergeCells count="9"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/>
  <pageMargins left="0.31496062992125984" right="0" top="0.984251968503937" bottom="0.196850393700787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Oepdi_1</cp:lastModifiedBy>
  <cp:lastPrinted>2013-08-15T10:58:41Z</cp:lastPrinted>
  <dcterms:created xsi:type="dcterms:W3CDTF">2011-03-29T06:55:44Z</dcterms:created>
  <dcterms:modified xsi:type="dcterms:W3CDTF">2014-08-27T06:37:29Z</dcterms:modified>
  <cp:category/>
  <cp:version/>
  <cp:contentType/>
  <cp:contentStatus/>
</cp:coreProperties>
</file>